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11640"/>
  </bookViews>
  <sheets>
    <sheet name="приложение 11" sheetId="5" r:id="rId1"/>
    <sheet name="приложение 6" sheetId="7" r:id="rId2"/>
    <sheet name="приложение 4" sheetId="9" r:id="rId3"/>
    <sheet name="приложение 7" sheetId="8" r:id="rId4"/>
  </sheets>
  <externalReferences>
    <externalReference r:id="rId5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_xlnm._FilterDatabase" localSheetId="0" hidden="1">'приложение 11'!$M$15:$Z$109</definedName>
    <definedName name="_xlnm.Print_Area" localSheetId="1">'приложение 6'!$A$1:$D$22</definedName>
    <definedName name="_xlnm.Print_Area" localSheetId="3">'приложение 7'!$A$1:$K$22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Z104" i="9"/>
  <c r="Z103" s="1"/>
  <c r="Z102" s="1"/>
  <c r="Y104"/>
  <c r="X104"/>
  <c r="X103" s="1"/>
  <c r="X102" s="1"/>
  <c r="Y103"/>
  <c r="Y102" s="1"/>
  <c r="Z100"/>
  <c r="Z99" s="1"/>
  <c r="Y100"/>
  <c r="Y99" s="1"/>
  <c r="X100"/>
  <c r="X99"/>
  <c r="Z97"/>
  <c r="Y97"/>
  <c r="Y96" s="1"/>
  <c r="X97"/>
  <c r="Z96"/>
  <c r="X96"/>
  <c r="Z93"/>
  <c r="Y93"/>
  <c r="Y92" s="1"/>
  <c r="Y91" s="1"/>
  <c r="X93"/>
  <c r="X92" s="1"/>
  <c r="X91" s="1"/>
  <c r="Z92"/>
  <c r="Z91"/>
  <c r="Z88"/>
  <c r="Z87" s="1"/>
  <c r="Z86" s="1"/>
  <c r="Z85" s="1"/>
  <c r="Y88"/>
  <c r="X88"/>
  <c r="X87" s="1"/>
  <c r="X86" s="1"/>
  <c r="X85" s="1"/>
  <c r="Y87"/>
  <c r="Y86" s="1"/>
  <c r="Y85" s="1"/>
  <c r="Z83"/>
  <c r="Z82" s="1"/>
  <c r="Z81" s="1"/>
  <c r="Y83"/>
  <c r="X83"/>
  <c r="X82" s="1"/>
  <c r="X81" s="1"/>
  <c r="Y82"/>
  <c r="Y81" s="1"/>
  <c r="Z79"/>
  <c r="Y79"/>
  <c r="X79"/>
  <c r="Z78"/>
  <c r="Y78"/>
  <c r="X78"/>
  <c r="Z77"/>
  <c r="Y77"/>
  <c r="X77"/>
  <c r="Z75"/>
  <c r="Y75"/>
  <c r="X75"/>
  <c r="Z74"/>
  <c r="Y74"/>
  <c r="Y73" s="1"/>
  <c r="X74"/>
  <c r="Z73"/>
  <c r="X73"/>
  <c r="Z71"/>
  <c r="Y71"/>
  <c r="Y70" s="1"/>
  <c r="Y69" s="1"/>
  <c r="Y68" s="1"/>
  <c r="X71"/>
  <c r="Z70"/>
  <c r="Z69" s="1"/>
  <c r="Z68" s="1"/>
  <c r="X70"/>
  <c r="X69" s="1"/>
  <c r="Z66"/>
  <c r="Y66"/>
  <c r="Y65" s="1"/>
  <c r="Y64" s="1"/>
  <c r="Y63" s="1"/>
  <c r="X66"/>
  <c r="Z65"/>
  <c r="Z64" s="1"/>
  <c r="Z63" s="1"/>
  <c r="X65"/>
  <c r="X64" s="1"/>
  <c r="X63" s="1"/>
  <c r="Z61"/>
  <c r="Y61"/>
  <c r="Y60" s="1"/>
  <c r="Y59" s="1"/>
  <c r="Y58" s="1"/>
  <c r="X61"/>
  <c r="Z60"/>
  <c r="Z59" s="1"/>
  <c r="Z58" s="1"/>
  <c r="X60"/>
  <c r="X59" s="1"/>
  <c r="X58" s="1"/>
  <c r="Z56"/>
  <c r="Y56"/>
  <c r="Y55" s="1"/>
  <c r="Y54" s="1"/>
  <c r="X56"/>
  <c r="Z55"/>
  <c r="Z54" s="1"/>
  <c r="X55"/>
  <c r="X54" s="1"/>
  <c r="Z52"/>
  <c r="Z51" s="1"/>
  <c r="Z50" s="1"/>
  <c r="Z49" s="1"/>
  <c r="Y52"/>
  <c r="X52"/>
  <c r="X51" s="1"/>
  <c r="X50" s="1"/>
  <c r="X49" s="1"/>
  <c r="Y51"/>
  <c r="Y50" s="1"/>
  <c r="Y49" s="1"/>
  <c r="Z47"/>
  <c r="Z46" s="1"/>
  <c r="Z45" s="1"/>
  <c r="Y47"/>
  <c r="X47"/>
  <c r="X46" s="1"/>
  <c r="X45" s="1"/>
  <c r="Y46"/>
  <c r="Y45" s="1"/>
  <c r="Z43"/>
  <c r="Y43"/>
  <c r="Y42" s="1"/>
  <c r="Y41" s="1"/>
  <c r="Y40" s="1"/>
  <c r="Y36" s="1"/>
  <c r="X43"/>
  <c r="Z42"/>
  <c r="Z41" s="1"/>
  <c r="Z40" s="1"/>
  <c r="X42"/>
  <c r="X41" s="1"/>
  <c r="X40" s="1"/>
  <c r="Z37"/>
  <c r="Z38" s="1"/>
  <c r="Y37"/>
  <c r="Y38" s="1"/>
  <c r="X37"/>
  <c r="X38" s="1"/>
  <c r="Z34"/>
  <c r="Z33" s="1"/>
  <c r="Z32" s="1"/>
  <c r="Z31" s="1"/>
  <c r="Z30" s="1"/>
  <c r="Y34"/>
  <c r="X34"/>
  <c r="X33" s="1"/>
  <c r="X32" s="1"/>
  <c r="X31" s="1"/>
  <c r="X30" s="1"/>
  <c r="Y33"/>
  <c r="Y32" s="1"/>
  <c r="Y31" s="1"/>
  <c r="Y30" s="1"/>
  <c r="Z27"/>
  <c r="Y27"/>
  <c r="Y26" s="1"/>
  <c r="X27"/>
  <c r="Z26"/>
  <c r="X26"/>
  <c r="Z24"/>
  <c r="Y24"/>
  <c r="Y23" s="1"/>
  <c r="X24"/>
  <c r="Z23"/>
  <c r="X23"/>
  <c r="Z17"/>
  <c r="Y17"/>
  <c r="Y16" s="1"/>
  <c r="X17"/>
  <c r="Z16"/>
  <c r="X16"/>
  <c r="Z90" l="1"/>
  <c r="Z36"/>
  <c r="Z108" s="1"/>
  <c r="Y90"/>
  <c r="Y108" s="1"/>
  <c r="X68"/>
  <c r="X36" s="1"/>
  <c r="X108" s="1"/>
  <c r="X90"/>
  <c r="Y36" i="5"/>
  <c r="Z36"/>
  <c r="X36"/>
  <c r="X90"/>
  <c r="Y99"/>
  <c r="Z99"/>
  <c r="X99"/>
  <c r="Y100"/>
  <c r="Z100"/>
  <c r="X100"/>
  <c r="Y97"/>
  <c r="Z97"/>
  <c r="Z96" s="1"/>
  <c r="X97"/>
  <c r="X96" s="1"/>
  <c r="Y96"/>
  <c r="Y79" l="1"/>
  <c r="Z79"/>
  <c r="X79"/>
  <c r="Y78"/>
  <c r="Z78"/>
  <c r="X78"/>
  <c r="Y77"/>
  <c r="Z77"/>
  <c r="X77"/>
  <c r="Y75"/>
  <c r="Z75"/>
  <c r="X75"/>
  <c r="Y74"/>
  <c r="Y73" s="1"/>
  <c r="Z74"/>
  <c r="X74"/>
  <c r="Z73"/>
  <c r="X73"/>
  <c r="Z37"/>
  <c r="Z38" s="1"/>
  <c r="Y37"/>
  <c r="Y38" s="1"/>
  <c r="X37"/>
  <c r="X38" s="1"/>
  <c r="Y27" l="1"/>
  <c r="Z27"/>
  <c r="X27"/>
  <c r="Z104" l="1"/>
  <c r="Z103" s="1"/>
  <c r="Z102" s="1"/>
  <c r="Z90" s="1"/>
  <c r="Z93"/>
  <c r="Z92" s="1"/>
  <c r="Z91" s="1"/>
  <c r="Z88"/>
  <c r="Z87" s="1"/>
  <c r="Z86" s="1"/>
  <c r="Z85" s="1"/>
  <c r="Z83"/>
  <c r="Z82" s="1"/>
  <c r="Z81" s="1"/>
  <c r="Z71"/>
  <c r="Z70" s="1"/>
  <c r="Z69" s="1"/>
  <c r="Z68" s="1"/>
  <c r="Z66"/>
  <c r="Z65" s="1"/>
  <c r="Z64" s="1"/>
  <c r="Z63" s="1"/>
  <c r="Z61"/>
  <c r="Z60" s="1"/>
  <c r="Z59" s="1"/>
  <c r="Z58" s="1"/>
  <c r="Z56"/>
  <c r="Z55" s="1"/>
  <c r="Z54" s="1"/>
  <c r="Z52"/>
  <c r="Z51" s="1"/>
  <c r="Z50" s="1"/>
  <c r="Z47"/>
  <c r="Z46" s="1"/>
  <c r="Z45" s="1"/>
  <c r="Z43"/>
  <c r="Z42" s="1"/>
  <c r="Z41" s="1"/>
  <c r="Z34"/>
  <c r="Z33" s="1"/>
  <c r="Z32" s="1"/>
  <c r="Z31" s="1"/>
  <c r="Z30" s="1"/>
  <c r="Z26"/>
  <c r="Z24"/>
  <c r="Z23" s="1"/>
  <c r="Z17"/>
  <c r="Y104"/>
  <c r="Y103" s="1"/>
  <c r="Y102" s="1"/>
  <c r="Y93"/>
  <c r="Y92" s="1"/>
  <c r="Y91" s="1"/>
  <c r="Y88"/>
  <c r="Y87" s="1"/>
  <c r="Y86" s="1"/>
  <c r="Y85" s="1"/>
  <c r="Y83"/>
  <c r="Y82" s="1"/>
  <c r="Y81" s="1"/>
  <c r="Y71"/>
  <c r="Y70" s="1"/>
  <c r="Y69" s="1"/>
  <c r="Y66"/>
  <c r="Y65" s="1"/>
  <c r="Y64" s="1"/>
  <c r="Y63" s="1"/>
  <c r="Y61"/>
  <c r="Y60" s="1"/>
  <c r="Y59" s="1"/>
  <c r="Y58" s="1"/>
  <c r="Y56"/>
  <c r="Y55" s="1"/>
  <c r="Y54" s="1"/>
  <c r="Y52"/>
  <c r="Y51" s="1"/>
  <c r="Y50" s="1"/>
  <c r="Y47"/>
  <c r="Y46" s="1"/>
  <c r="Y45" s="1"/>
  <c r="Y43"/>
  <c r="Y42" s="1"/>
  <c r="Y41" s="1"/>
  <c r="Y34"/>
  <c r="Y33" s="1"/>
  <c r="Y32" s="1"/>
  <c r="Y31" s="1"/>
  <c r="Y30" s="1"/>
  <c r="Y26"/>
  <c r="Y24"/>
  <c r="Y23" s="1"/>
  <c r="Y17"/>
  <c r="X52"/>
  <c r="X51" s="1"/>
  <c r="X50" s="1"/>
  <c r="X56"/>
  <c r="X55" s="1"/>
  <c r="X54" s="1"/>
  <c r="X71"/>
  <c r="X70" s="1"/>
  <c r="X69" s="1"/>
  <c r="X83"/>
  <c r="X82" s="1"/>
  <c r="X81" s="1"/>
  <c r="X109"/>
  <c r="X17"/>
  <c r="X24"/>
  <c r="X23" s="1"/>
  <c r="X26"/>
  <c r="X34"/>
  <c r="X33" s="1"/>
  <c r="X32" s="1"/>
  <c r="X31" s="1"/>
  <c r="X30" s="1"/>
  <c r="X43"/>
  <c r="X42" s="1"/>
  <c r="X41" s="1"/>
  <c r="X47"/>
  <c r="X46" s="1"/>
  <c r="X45" s="1"/>
  <c r="X61"/>
  <c r="X60" s="1"/>
  <c r="X59" s="1"/>
  <c r="X58" s="1"/>
  <c r="X66"/>
  <c r="X65" s="1"/>
  <c r="X64" s="1"/>
  <c r="X63" s="1"/>
  <c r="X88"/>
  <c r="X87" s="1"/>
  <c r="X86" s="1"/>
  <c r="X85" s="1"/>
  <c r="X93"/>
  <c r="X92" s="1"/>
  <c r="X91" s="1"/>
  <c r="X104"/>
  <c r="X103" s="1"/>
  <c r="X102" s="1"/>
  <c r="Y90" l="1"/>
  <c r="Y109" s="1"/>
  <c r="X68"/>
  <c r="Y68"/>
  <c r="X49"/>
  <c r="Y49"/>
  <c r="Z40"/>
  <c r="Y40"/>
  <c r="X16"/>
  <c r="Z16"/>
  <c r="Z109" s="1"/>
  <c r="Y16"/>
  <c r="X40"/>
  <c r="Z49"/>
</calcChain>
</file>

<file path=xl/sharedStrings.xml><?xml version="1.0" encoding="utf-8"?>
<sst xmlns="http://schemas.openxmlformats.org/spreadsheetml/2006/main" count="1377" uniqueCount="221">
  <si>
    <t>Приложение № 4</t>
  </si>
  <si>
    <t>ВСЕГО РАСХОДОВ</t>
  </si>
  <si>
    <t/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</si>
  <si>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</si>
  <si>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</si>
  <si>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</si>
  <si>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</si>
  <si>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</si>
  <si>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</si>
  <si>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</si>
  <si>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</si>
  <si>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</si>
  <si>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</si>
  <si>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</si>
  <si>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</si>
  <si>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</si>
  <si>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</si>
  <si>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</si>
  <si>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</si>
  <si>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</si>
  <si>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Социальное обеспечение населения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</si>
  <si>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</si>
  <si>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</si>
  <si>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</si>
  <si>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</si>
  <si>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</si>
  <si>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</si>
  <si>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</si>
  <si>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</si>
  <si>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</si>
  <si>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</si>
  <si>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</si>
  <si>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</si>
  <si>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Муниципальная программа "Развитие культуры села на 2014-2018 годы"</t>
  </si>
  <si>
    <t>Культура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</si>
  <si>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</si>
  <si>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</si>
  <si>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</si>
  <si>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</si>
  <si>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</si>
  <si>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</si>
  <si>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</si>
  <si>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</si>
  <si>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</si>
  <si>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</si>
  <si>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</si>
  <si>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</si>
  <si>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</si>
  <si>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</si>
  <si>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</si>
  <si>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</si>
  <si>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</si>
  <si>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</si>
  <si>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</si>
  <si>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</si>
  <si>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</si>
  <si>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</si>
  <si>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</si>
  <si>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</si>
  <si>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</si>
  <si>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</si>
  <si>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</si>
  <si>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</si>
  <si>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</si>
  <si>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</si>
  <si>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</si>
  <si>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</si>
  <si>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</si>
  <si>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</si>
  <si>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</si>
  <si>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</si>
  <si>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410</t>
  </si>
  <si>
    <t>S0010</t>
  </si>
  <si>
    <t>3</t>
  </si>
  <si>
    <t>85303S0010</t>
  </si>
  <si>
    <t>Бюджетные инвестиции</t>
  </si>
  <si>
    <t>Разработка проекта местных нормативов градостроительного проектирования</t>
  </si>
  <si>
    <t>8530300000</t>
  </si>
  <si>
    <t>Основное мероприятие "Разработка проекта местных нормативов градостроительного проектирования муниципальных образований Оренбургского района "Оренбургской области</t>
  </si>
  <si>
    <t>S0820</t>
  </si>
  <si>
    <t>85302S0820</t>
  </si>
  <si>
    <t>Расходы по подготовке документов для внесения в государственный кадастр недвижимости</t>
  </si>
  <si>
    <t>8530200000</t>
  </si>
  <si>
    <t>Основное мероприятие "Проведение мероприятий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</si>
  <si>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</si>
  <si>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</si>
  <si>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</si>
  <si>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</si>
  <si>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</si>
  <si>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</si>
  <si>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</si>
  <si>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</si>
  <si>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</si>
  <si>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</si>
  <si>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</si>
  <si>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</si>
  <si>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</si>
  <si>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</si>
  <si>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</si>
  <si>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</si>
  <si>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</si>
  <si>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</si>
  <si>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</si>
  <si>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</si>
  <si>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</si>
  <si>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</si>
  <si>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</si>
  <si>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</si>
  <si>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</si>
  <si>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</si>
  <si>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</si>
  <si>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</si>
  <si>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</si>
  <si>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</si>
  <si>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</si>
  <si>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</si>
  <si>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</si>
  <si>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</si>
  <si>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</si>
  <si>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</si>
  <si>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</si>
  <si>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</si>
  <si>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</si>
  <si>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</si>
  <si>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</si>
  <si>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</si>
  <si>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</si>
  <si>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</si>
  <si>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</si>
  <si>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</si>
  <si>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</si>
  <si>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</si>
  <si>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</si>
  <si>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</si>
  <si>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</si>
  <si>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</si>
  <si>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</si>
  <si>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</si>
  <si>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</si>
  <si>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2018 год</t>
  </si>
  <si>
    <t>2017 год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</si>
  <si>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</si>
  <si>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</si>
  <si>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</si>
  <si>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</si>
  <si>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</si>
  <si>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</si>
  <si>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</si>
  <si>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</si>
  <si>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</si>
  <si>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</si>
  <si>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</si>
  <si>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2019 год</t>
  </si>
  <si>
    <t>0000000000</t>
  </si>
  <si>
    <t>000</t>
  </si>
  <si>
    <t>ДЕЯТЕЛЬНОСТИ), РАЗДЕЛАМ, ПОДРАЗДЕЛАМ, ГРУППАМ И ПОДГРУППАМ ВИДОВ РАСХОДОВ</t>
  </si>
  <si>
    <t>КЛАССИФИКАЦИИ РАСХОДОВ НА 2017 ГОД И ПЛАНОВЫЙ ПЕРИОД 2018 И 2019 ГОДОВ</t>
  </si>
  <si>
    <t>9900000000</t>
  </si>
  <si>
    <t>99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</si>
  <si>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</si>
  <si>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</si>
  <si>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</si>
  <si>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</si>
  <si>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</si>
  <si>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</si>
  <si>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</si>
  <si>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</si>
  <si>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</si>
  <si>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Перечень муниципальных гарантий, подлежащих предоставлению в 2017-2019 годах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</si>
  <si>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</si>
  <si>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</si>
  <si>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</si>
  <si>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</si>
  <si>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</si>
  <si>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</si>
  <si>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</si>
  <si>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</si>
  <si>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</si>
  <si>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</si>
  <si>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</si>
  <si>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</si>
  <si>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</si>
  <si>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</si>
  <si>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>Приложение № 7</t>
  </si>
  <si>
    <t>МО Сергиевский сельсовет</t>
  </si>
  <si>
    <t>от 28 декабря 2016 г. № 29</t>
  </si>
  <si>
    <t xml:space="preserve"> МУНИЦИПАЛЬНЫХ ГАРАНТИЙ БЮДЖЕТА МУНИЦИПАЛЬНОГО ОБРАЗОВАНИЯ СЕРГИЕВСКИЙ СЕЛЬСОВЕТ                                            В ВАЛЮТЕ РОССИЙСКОЙ ФЕДЕРАЦИИ НА 2017 ГОД И НА ПЛАНОВЫЙ ПЕРИОД 2018 И 2019 ГОДОВ</t>
  </si>
  <si>
    <t>Приложение № 6</t>
  </si>
  <si>
    <t>от  28 декабря 2016 г. № 29</t>
  </si>
  <si>
    <t>ПРОГРАММА МУНИЦИПАЛЬНЫХ ВНУТРЕННИХ ЗАИМСТВОВАНИЙ                                  МО СЕРГИЕВСКИЙ СЕЛЬСОВЕТ                                                                                              НА 2017 ГОД И НА ПЛАНОВЫЙ ПЕРИОД 2018 И 2019 ГОДОВ</t>
  </si>
  <si>
    <t xml:space="preserve">         Программа муниципальных внутренних заимствований на 2017 год и на плановый  период  2018  и  2019  годов  предусматривает при необходимости покрытие дефицита бюджета муниципального образования Сергиевский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</si>
  <si>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Сергиевский</t>
  </si>
  <si>
    <t>28 декабря 2016 года №29</t>
  </si>
  <si>
    <t>РАСПРЕДЕЛЕНИЕ БЮДЖЕТНЫХ АССИГНОВАНИЙ БЮДЖЕТА МУНИЦИПАЛЬНОГО ОБРАЗОВАНИЯ СЕРГИЕВСКИЙ СЕЛЬСОВЕТ</t>
  </si>
  <si>
    <t>(МУНИЦИПАЛЬНЫХ ПРОГРАММ    И НЕПРОГРАММНЫМ НАПРАВЛЕНИЯМ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</si>
  <si>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2016–2018 годы и на период до 2020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</si>
  <si>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</si>
  <si>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</si>
  <si>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85 1 02 00000</t>
  </si>
  <si>
    <t>85 1 02 90044</t>
  </si>
  <si>
    <t>12</t>
  </si>
  <si>
    <t>Основное мероприятие "Озеленение территории"</t>
  </si>
  <si>
    <t>Озеленение территории</t>
  </si>
  <si>
    <t>Основное мероприятие "Организация ритуальных услуг и содержание мест захоронения"</t>
  </si>
  <si>
    <t>85 6 02 00000</t>
  </si>
  <si>
    <t>85 6 02 90037</t>
  </si>
  <si>
    <t>85 6 04 00000</t>
  </si>
  <si>
    <t>85 6 04 90039</t>
  </si>
  <si>
    <t>Организация ритуальных услуг и содержание мест захоронения</t>
  </si>
  <si>
    <t>Муниципальная программа "Совершенствование муниципального управления в муниципальном образовании Сергиевский сельсовет на 2017 - 2019 годы"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</si>
  <si>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</si>
  <si>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</si>
  <si>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Основное мероприятие "Проведение ежегодной диспансеризации муниципальных служащих"</t>
  </si>
  <si>
    <t>Организация прохождения  ежегодной диспансеризации муниципальных служащих</t>
  </si>
  <si>
    <t>86 0 05 00000</t>
  </si>
  <si>
    <t>86 0 05 90007</t>
  </si>
  <si>
    <t>86 0 06 00000</t>
  </si>
  <si>
    <t>86 0 06 90008</t>
  </si>
  <si>
    <t>ПО РАЗДЕЛАМ, ПОДРАЗДЕЛАМ,ЦЕЛЕВЫМ СТАТЬЯМ (МУНИЦИПАЛЬНЫХ ПРОГРАММ    И НЕПРОГРАММНЫМ НАПРАВЛЕНИЯМ</t>
  </si>
  <si>
    <t>ДЕЯТЕЛЬНОСТИ) ГРУППАМ И ПОДГРУППАМ ВИДОВ РАСХОДОВ</t>
  </si>
  <si>
    <t>Приложение №11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</si>
</sst>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\ 0\ 0000;;"/>
    <numFmt numFmtId="171" formatCode="0_ ;[Red]\-0\ 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7" fillId="0" borderId="0"/>
    <xf numFmtId="0" fontId="1" fillId="0" borderId="0"/>
    <xf numFmtId="43" fontId="14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167" fontId="6" fillId="0" borderId="4" xfId="1" applyNumberFormat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 vertical="center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166" fontId="6" fillId="0" borderId="8" xfId="1" applyNumberFormat="1" applyFont="1" applyFill="1" applyBorder="1" applyAlignment="1" applyProtection="1">
      <alignment horizontal="center" vertical="center"/>
      <protection hidden="1"/>
    </xf>
    <xf numFmtId="167" fontId="6" fillId="0" borderId="8" xfId="1" applyNumberFormat="1" applyFont="1" applyFill="1" applyBorder="1" applyAlignment="1" applyProtection="1">
      <alignment horizontal="center" vertical="center"/>
      <protection hidden="1"/>
    </xf>
    <xf numFmtId="1" fontId="6" fillId="0" borderId="8" xfId="1" applyNumberFormat="1" applyFont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7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0" xfId="1" applyNumberFormat="1" applyFont="1" applyFill="1" applyBorder="1" applyAlignment="1" applyProtection="1">
      <alignment horizontal="center" vertical="center"/>
      <protection hidden="1"/>
    </xf>
    <xf numFmtId="1" fontId="6" fillId="0" borderId="0" xfId="1" applyNumberFormat="1" applyFont="1" applyFill="1" applyBorder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6" fillId="0" borderId="4" xfId="1" applyNumberFormat="1" applyFont="1" applyFill="1" applyBorder="1" applyAlignment="1" applyProtection="1">
      <alignment horizontal="center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8" fontId="6" fillId="0" borderId="19" xfId="1" applyNumberFormat="1" applyFont="1" applyFill="1" applyBorder="1" applyAlignment="1" applyProtection="1">
      <alignment horizontal="center" vertical="center"/>
      <protection hidden="1"/>
    </xf>
    <xf numFmtId="167" fontId="7" fillId="0" borderId="2" xfId="1" applyNumberFormat="1" applyFont="1" applyFill="1" applyBorder="1" applyAlignment="1" applyProtection="1">
      <alignment horizontal="center" vertical="center"/>
      <protection hidden="1"/>
    </xf>
    <xf numFmtId="1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0" borderId="2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/>
      <protection hidden="1"/>
    </xf>
    <xf numFmtId="0" fontId="9" fillId="0" borderId="13" xfId="1" applyNumberFormat="1" applyFont="1" applyFill="1" applyBorder="1" applyAlignment="1" applyProtection="1">
      <alignment horizontal="center" vertical="center"/>
      <protection hidden="1"/>
    </xf>
    <xf numFmtId="0" fontId="9" fillId="0" borderId="14" xfId="1" applyNumberFormat="1" applyFont="1" applyFill="1" applyBorder="1" applyAlignment="1" applyProtection="1">
      <alignment horizontal="center" vertical="center"/>
      <protection hidden="1"/>
    </xf>
    <xf numFmtId="0" fontId="9" fillId="0" borderId="15" xfId="1" applyNumberFormat="1" applyFont="1" applyFill="1" applyBorder="1" applyAlignment="1" applyProtection="1">
      <alignment horizontal="center" vertical="center"/>
      <protection hidden="1"/>
    </xf>
    <xf numFmtId="169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/>
      <protection hidden="1"/>
    </xf>
    <xf numFmtId="1" fontId="12" fillId="0" borderId="8" xfId="1" applyNumberFormat="1" applyFont="1" applyFill="1" applyBorder="1" applyAlignment="1" applyProtection="1">
      <alignment horizontal="center" vertical="center"/>
      <protection hidden="1"/>
    </xf>
    <xf numFmtId="166" fontId="12" fillId="0" borderId="8" xfId="1" applyNumberFormat="1" applyFont="1" applyFill="1" applyBorder="1" applyAlignment="1" applyProtection="1">
      <alignment horizontal="center" vertical="center"/>
      <protection hidden="1"/>
    </xf>
    <xf numFmtId="167" fontId="12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4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2" xfId="1" applyNumberFormat="1" applyFont="1" applyFill="1" applyBorder="1" applyAlignment="1" applyProtection="1">
      <alignment horizontal="center" vertical="center"/>
      <protection hidden="1"/>
    </xf>
    <xf numFmtId="0" fontId="13" fillId="0" borderId="36" xfId="1" applyNumberFormat="1" applyFont="1" applyFill="1" applyBorder="1" applyAlignment="1" applyProtection="1">
      <alignment horizontal="centerContinuous"/>
      <protection hidden="1"/>
    </xf>
    <xf numFmtId="0" fontId="13" fillId="0" borderId="28" xfId="1" applyNumberFormat="1" applyFont="1" applyFill="1" applyBorder="1" applyAlignment="1" applyProtection="1">
      <alignment horizontal="centerContinuous"/>
      <protection hidden="1"/>
    </xf>
    <xf numFmtId="0" fontId="6" fillId="0" borderId="37" xfId="1" applyNumberFormat="1" applyFont="1" applyFill="1" applyBorder="1" applyAlignment="1" applyProtection="1">
      <alignment horizontal="centerContinuous"/>
      <protection hidden="1"/>
    </xf>
    <xf numFmtId="0" fontId="6" fillId="0" borderId="37" xfId="1" applyNumberFormat="1" applyFont="1" applyFill="1" applyBorder="1" applyAlignment="1" applyProtection="1">
      <protection hidden="1"/>
    </xf>
    <xf numFmtId="170" fontId="6" fillId="0" borderId="12" xfId="1" applyNumberFormat="1" applyFont="1" applyFill="1" applyBorder="1" applyAlignment="1" applyProtection="1">
      <protection hidden="1"/>
    </xf>
    <xf numFmtId="170" fontId="6" fillId="0" borderId="0" xfId="1" applyNumberFormat="1" applyFont="1" applyFill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1" fontId="12" fillId="0" borderId="0" xfId="1" applyNumberFormat="1" applyFont="1" applyFill="1" applyBorder="1" applyAlignment="1" applyProtection="1">
      <alignment horizontal="center" vertical="center"/>
      <protection hidden="1"/>
    </xf>
    <xf numFmtId="167" fontId="12" fillId="0" borderId="0" xfId="1" applyNumberFormat="1" applyFont="1" applyFill="1" applyBorder="1" applyAlignment="1" applyProtection="1">
      <alignment horizontal="center" vertical="center"/>
      <protection hidden="1"/>
    </xf>
    <xf numFmtId="166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/>
    <xf numFmtId="0" fontId="9" fillId="2" borderId="14" xfId="1" applyNumberFormat="1" applyFont="1" applyFill="1" applyBorder="1" applyAlignment="1" applyProtection="1">
      <alignment horizontal="center" vertical="center"/>
      <protection hidden="1"/>
    </xf>
    <xf numFmtId="0" fontId="9" fillId="2" borderId="13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alignment horizontal="right"/>
      <protection hidden="1"/>
    </xf>
    <xf numFmtId="0" fontId="1" fillId="2" borderId="0" xfId="1" applyFill="1" applyProtection="1">
      <protection hidden="1"/>
    </xf>
    <xf numFmtId="0" fontId="6" fillId="2" borderId="0" xfId="1" applyNumberFormat="1" applyFont="1" applyFill="1" applyAlignment="1" applyProtection="1">
      <alignment horizontal="left"/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Continuous"/>
      <protection hidden="1"/>
    </xf>
    <xf numFmtId="0" fontId="10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alignment horizontal="centerContinuous" vertical="top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5" fillId="2" borderId="23" xfId="1" applyNumberFormat="1" applyFont="1" applyFill="1" applyBorder="1" applyAlignment="1" applyProtection="1">
      <alignment horizontal="right" vertical="center"/>
      <protection hidden="1"/>
    </xf>
    <xf numFmtId="0" fontId="9" fillId="2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9" fillId="2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7" fillId="0" borderId="21" xfId="1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protection hidden="1"/>
    </xf>
    <xf numFmtId="169" fontId="6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2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7" xfId="1" applyNumberFormat="1" applyFont="1" applyFill="1" applyBorder="1" applyAlignment="1" applyProtection="1">
      <alignment horizontal="center" vertical="center"/>
      <protection hidden="1"/>
    </xf>
    <xf numFmtId="167" fontId="7" fillId="0" borderId="40" xfId="1" applyNumberFormat="1" applyFont="1" applyFill="1" applyBorder="1" applyAlignment="1" applyProtection="1">
      <alignment horizontal="center" vertical="center"/>
      <protection hidden="1"/>
    </xf>
    <xf numFmtId="1" fontId="7" fillId="0" borderId="23" xfId="1" applyNumberFormat="1" applyFont="1" applyFill="1" applyBorder="1" applyAlignment="1" applyProtection="1">
      <alignment horizontal="center" vertical="center"/>
      <protection hidden="1"/>
    </xf>
    <xf numFmtId="167" fontId="7" fillId="0" borderId="23" xfId="1" applyNumberFormat="1" applyFont="1" applyFill="1" applyBorder="1" applyAlignment="1" applyProtection="1">
      <alignment horizontal="center" vertical="center"/>
      <protection hidden="1"/>
    </xf>
    <xf numFmtId="166" fontId="7" fillId="0" borderId="23" xfId="1" applyNumberFormat="1" applyFont="1" applyFill="1" applyBorder="1" applyAlignment="1" applyProtection="1">
      <alignment horizontal="center" vertical="center"/>
      <protection hidden="1"/>
    </xf>
    <xf numFmtId="2" fontId="7" fillId="2" borderId="18" xfId="1" applyNumberFormat="1" applyFont="1" applyFill="1" applyBorder="1" applyAlignment="1" applyProtection="1">
      <alignment horizontal="center" vertical="center"/>
      <protection hidden="1"/>
    </xf>
    <xf numFmtId="2" fontId="6" fillId="2" borderId="19" xfId="1" applyNumberFormat="1" applyFont="1" applyFill="1" applyBorder="1" applyAlignment="1" applyProtection="1">
      <alignment horizontal="center" vertical="center"/>
      <protection hidden="1"/>
    </xf>
    <xf numFmtId="2" fontId="7" fillId="2" borderId="17" xfId="1" applyNumberFormat="1" applyFont="1" applyFill="1" applyBorder="1" applyAlignment="1" applyProtection="1">
      <alignment horizontal="right" vertical="center"/>
      <protection hidden="1"/>
    </xf>
    <xf numFmtId="2" fontId="6" fillId="2" borderId="9" xfId="1" applyNumberFormat="1" applyFont="1" applyFill="1" applyBorder="1" applyAlignment="1" applyProtection="1">
      <alignment horizontal="center" vertical="center"/>
      <protection hidden="1"/>
    </xf>
    <xf numFmtId="2" fontId="6" fillId="2" borderId="4" xfId="1" applyNumberFormat="1" applyFont="1" applyFill="1" applyBorder="1" applyAlignment="1" applyProtection="1">
      <alignment horizontal="center" vertical="center"/>
      <protection hidden="1"/>
    </xf>
    <xf numFmtId="2" fontId="6" fillId="2" borderId="10" xfId="1" applyNumberFormat="1" applyFont="1" applyFill="1" applyBorder="1" applyAlignment="1" applyProtection="1">
      <alignment horizontal="right" vertical="center"/>
      <protection hidden="1"/>
    </xf>
    <xf numFmtId="2" fontId="6" fillId="2" borderId="41" xfId="1" applyNumberFormat="1" applyFont="1" applyFill="1" applyBorder="1" applyAlignment="1" applyProtection="1">
      <alignment horizontal="right" vertical="center"/>
      <protection hidden="1"/>
    </xf>
    <xf numFmtId="2" fontId="6" fillId="2" borderId="5" xfId="1" applyNumberFormat="1" applyFont="1" applyFill="1" applyBorder="1" applyAlignment="1" applyProtection="1">
      <alignment horizontal="center" vertical="center"/>
      <protection hidden="1"/>
    </xf>
    <xf numFmtId="2" fontId="6" fillId="2" borderId="11" xfId="1" applyNumberFormat="1" applyFont="1" applyFill="1" applyBorder="1" applyAlignment="1" applyProtection="1">
      <alignment horizontal="center" vertical="center"/>
      <protection hidden="1"/>
    </xf>
    <xf numFmtId="2" fontId="6" fillId="2" borderId="12" xfId="1" applyNumberFormat="1" applyFont="1" applyFill="1" applyBorder="1" applyAlignment="1" applyProtection="1">
      <alignment horizontal="right" vertical="center"/>
      <protection hidden="1"/>
    </xf>
    <xf numFmtId="2" fontId="6" fillId="2" borderId="42" xfId="1" applyNumberFormat="1" applyFont="1" applyFill="1" applyBorder="1" applyAlignment="1" applyProtection="1">
      <alignment horizontal="right" vertical="center"/>
      <protection hidden="1"/>
    </xf>
    <xf numFmtId="2" fontId="7" fillId="2" borderId="11" xfId="1" applyNumberFormat="1" applyFont="1" applyFill="1" applyBorder="1" applyAlignment="1" applyProtection="1">
      <alignment horizontal="center" vertical="center"/>
      <protection hidden="1"/>
    </xf>
    <xf numFmtId="2" fontId="7" fillId="2" borderId="12" xfId="1" applyNumberFormat="1" applyFont="1" applyFill="1" applyBorder="1" applyAlignment="1" applyProtection="1">
      <alignment horizontal="right" vertical="center"/>
      <protection hidden="1"/>
    </xf>
    <xf numFmtId="2" fontId="12" fillId="2" borderId="9" xfId="1" applyNumberFormat="1" applyFont="1" applyFill="1" applyBorder="1" applyAlignment="1" applyProtection="1">
      <alignment horizontal="center" vertical="center"/>
      <protection hidden="1"/>
    </xf>
    <xf numFmtId="2" fontId="12" fillId="2" borderId="11" xfId="1" applyNumberFormat="1" applyFont="1" applyFill="1" applyBorder="1" applyAlignment="1" applyProtection="1">
      <alignment horizontal="center" vertical="center"/>
      <protection hidden="1"/>
    </xf>
    <xf numFmtId="2" fontId="12" fillId="2" borderId="10" xfId="1" applyNumberFormat="1" applyFont="1" applyFill="1" applyBorder="1" applyAlignment="1" applyProtection="1">
      <alignment horizontal="right" vertical="center"/>
      <protection hidden="1"/>
    </xf>
    <xf numFmtId="2" fontId="12" fillId="2" borderId="41" xfId="1" applyNumberFormat="1" applyFont="1" applyFill="1" applyBorder="1" applyAlignment="1" applyProtection="1">
      <alignment horizontal="right" vertical="center"/>
      <protection hidden="1"/>
    </xf>
    <xf numFmtId="2" fontId="12" fillId="2" borderId="12" xfId="1" applyNumberFormat="1" applyFont="1" applyFill="1" applyBorder="1" applyAlignment="1" applyProtection="1">
      <alignment horizontal="right" vertical="center"/>
      <protection hidden="1"/>
    </xf>
    <xf numFmtId="2" fontId="7" fillId="2" borderId="43" xfId="1" applyNumberFormat="1" applyFont="1" applyFill="1" applyBorder="1" applyAlignment="1" applyProtection="1">
      <alignment horizontal="center" vertical="center"/>
      <protection hidden="1"/>
    </xf>
    <xf numFmtId="2" fontId="6" fillId="2" borderId="27" xfId="1" applyNumberFormat="1" applyFont="1" applyFill="1" applyBorder="1" applyAlignment="1" applyProtection="1">
      <alignment horizontal="center" vertical="center"/>
      <protection hidden="1"/>
    </xf>
    <xf numFmtId="2" fontId="6" fillId="2" borderId="37" xfId="1" applyNumberFormat="1" applyFont="1" applyFill="1" applyBorder="1" applyAlignment="1" applyProtection="1">
      <protection hidden="1"/>
    </xf>
    <xf numFmtId="2" fontId="6" fillId="2" borderId="11" xfId="1" applyNumberFormat="1" applyFont="1" applyFill="1" applyBorder="1" applyAlignment="1" applyProtection="1">
      <protection hidden="1"/>
    </xf>
    <xf numFmtId="2" fontId="7" fillId="2" borderId="22" xfId="1" applyNumberFormat="1" applyFont="1" applyFill="1" applyBorder="1" applyAlignment="1" applyProtection="1">
      <protection hidden="1"/>
    </xf>
    <xf numFmtId="2" fontId="7" fillId="2" borderId="44" xfId="1" applyNumberFormat="1" applyFont="1" applyFill="1" applyBorder="1" applyAlignment="1" applyProtection="1">
      <protection hidden="1"/>
    </xf>
    <xf numFmtId="0" fontId="14" fillId="0" borderId="0" xfId="18"/>
    <xf numFmtId="0" fontId="5" fillId="0" borderId="0" xfId="21" applyFont="1" applyFill="1" applyAlignment="1" applyProtection="1">
      <alignment horizontal="left"/>
    </xf>
    <xf numFmtId="0" fontId="7" fillId="0" borderId="0" xfId="18" applyFont="1" applyAlignment="1">
      <alignment horizontal="center"/>
    </xf>
    <xf numFmtId="0" fontId="15" fillId="0" borderId="0" xfId="18" applyFont="1"/>
    <xf numFmtId="0" fontId="6" fillId="0" borderId="5" xfId="18" applyFont="1" applyBorder="1" applyAlignment="1">
      <alignment horizontal="center" vertical="center" wrapText="1"/>
    </xf>
    <xf numFmtId="0" fontId="6" fillId="0" borderId="5" xfId="18" applyFont="1" applyBorder="1" applyAlignment="1">
      <alignment horizontal="justify" vertical="top" wrapText="1"/>
    </xf>
    <xf numFmtId="0" fontId="6" fillId="0" borderId="5" xfId="18" applyFont="1" applyBorder="1" applyAlignment="1">
      <alignment horizontal="center" wrapText="1"/>
    </xf>
    <xf numFmtId="0" fontId="7" fillId="0" borderId="5" xfId="18" applyFont="1" applyBorder="1" applyAlignment="1">
      <alignment horizontal="justify" vertical="top" wrapText="1"/>
    </xf>
    <xf numFmtId="0" fontId="7" fillId="0" borderId="5" xfId="18" applyFont="1" applyBorder="1" applyAlignment="1">
      <alignment horizontal="center" wrapText="1"/>
    </xf>
    <xf numFmtId="0" fontId="5" fillId="0" borderId="0" xfId="21" applyFont="1" applyFill="1" applyAlignment="1" applyProtection="1"/>
    <xf numFmtId="0" fontId="5" fillId="0" borderId="0" xfId="21" applyFont="1" applyFill="1" applyAlignment="1" applyProtection="1">
      <alignment wrapText="1"/>
    </xf>
    <xf numFmtId="0" fontId="6" fillId="0" borderId="0" xfId="18" applyFont="1" applyAlignment="1">
      <alignment horizontal="center"/>
    </xf>
    <xf numFmtId="0" fontId="6" fillId="0" borderId="5" xfId="18" applyFont="1" applyBorder="1" applyAlignment="1">
      <alignment horizontal="center" vertical="top" wrapText="1"/>
    </xf>
    <xf numFmtId="14" fontId="6" fillId="0" borderId="5" xfId="18" applyNumberFormat="1" applyFont="1" applyBorder="1" applyAlignment="1">
      <alignment horizontal="center" vertical="top" wrapText="1"/>
    </xf>
    <xf numFmtId="0" fontId="6" fillId="0" borderId="5" xfId="18" applyFont="1" applyBorder="1" applyAlignment="1">
      <alignment vertical="top" wrapText="1"/>
    </xf>
    <xf numFmtId="168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5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5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5" xfId="1" applyNumberFormat="1" applyFont="1" applyFill="1" applyBorder="1" applyAlignment="1" applyProtection="1">
      <alignment horizontal="right" vertical="center"/>
      <protection hidden="1"/>
    </xf>
    <xf numFmtId="2" fontId="6" fillId="3" borderId="6" xfId="1" applyNumberFormat="1" applyFont="1" applyFill="1" applyBorder="1" applyAlignment="1" applyProtection="1">
      <alignment horizontal="right" vertical="center"/>
      <protection hidden="1"/>
    </xf>
    <xf numFmtId="2" fontId="6" fillId="3" borderId="10" xfId="1" applyNumberFormat="1" applyFont="1" applyFill="1" applyBorder="1" applyAlignment="1" applyProtection="1">
      <alignment horizontal="right" vertical="center"/>
      <protection hidden="1"/>
    </xf>
    <xf numFmtId="2" fontId="6" fillId="3" borderId="5" xfId="1" applyNumberFormat="1" applyFont="1" applyFill="1" applyBorder="1" applyAlignment="1" applyProtection="1">
      <alignment horizontal="right" vertical="center"/>
      <protection hidden="1"/>
    </xf>
    <xf numFmtId="2" fontId="7" fillId="2" borderId="5" xfId="1" applyNumberFormat="1" applyFont="1" applyFill="1" applyBorder="1" applyAlignment="1" applyProtection="1">
      <alignment horizontal="right" vertical="center"/>
      <protection hidden="1"/>
    </xf>
    <xf numFmtId="2" fontId="7" fillId="2" borderId="5" xfId="1" applyNumberFormat="1" applyFont="1" applyFill="1" applyBorder="1" applyAlignment="1" applyProtection="1">
      <alignment horizontal="center" vertical="center"/>
      <protection hidden="1"/>
    </xf>
    <xf numFmtId="167" fontId="12" fillId="0" borderId="5" xfId="1" applyNumberFormat="1" applyFont="1" applyFill="1" applyBorder="1" applyAlignment="1" applyProtection="1">
      <alignment horizontal="center" vertical="center"/>
      <protection hidden="1"/>
    </xf>
    <xf numFmtId="2" fontId="12" fillId="2" borderId="5" xfId="1" applyNumberFormat="1" applyFont="1" applyFill="1" applyBorder="1" applyAlignment="1" applyProtection="1">
      <alignment horizontal="center" vertical="center"/>
      <protection hidden="1"/>
    </xf>
    <xf numFmtId="2" fontId="12" fillId="2" borderId="5" xfId="1" applyNumberFormat="1" applyFont="1" applyFill="1" applyBorder="1" applyAlignment="1" applyProtection="1">
      <alignment horizontal="right" vertical="center"/>
      <protection hidden="1"/>
    </xf>
    <xf numFmtId="168" fontId="6" fillId="0" borderId="8" xfId="1" applyNumberFormat="1" applyFont="1" applyFill="1" applyBorder="1" applyAlignment="1" applyProtection="1">
      <alignment horizontal="center" vertical="center"/>
      <protection hidden="1"/>
    </xf>
    <xf numFmtId="168" fontId="6" fillId="0" borderId="33" xfId="1" applyNumberFormat="1" applyFont="1" applyFill="1" applyBorder="1" applyAlignment="1" applyProtection="1">
      <alignment horizontal="center" vertical="center"/>
      <protection hidden="1"/>
    </xf>
    <xf numFmtId="168" fontId="6" fillId="0" borderId="5" xfId="1" applyNumberFormat="1" applyFont="1" applyFill="1" applyBorder="1" applyAlignment="1" applyProtection="1">
      <alignment horizontal="center" vertical="center"/>
      <protection hidden="1"/>
    </xf>
    <xf numFmtId="168" fontId="12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2" fontId="6" fillId="2" borderId="10" xfId="1" applyNumberFormat="1" applyFont="1" applyFill="1" applyBorder="1" applyAlignment="1" applyProtection="1">
      <alignment vertical="center"/>
      <protection hidden="1"/>
    </xf>
    <xf numFmtId="2" fontId="6" fillId="0" borderId="5" xfId="1" applyNumberFormat="1" applyFont="1" applyFill="1" applyBorder="1" applyAlignment="1" applyProtection="1">
      <alignment vertical="center" wrapText="1"/>
      <protection hidden="1"/>
    </xf>
    <xf numFmtId="2" fontId="6" fillId="2" borderId="5" xfId="1" applyNumberFormat="1" applyFont="1" applyFill="1" applyBorder="1" applyAlignment="1" applyProtection="1">
      <alignment vertical="center"/>
      <protection hidden="1"/>
    </xf>
    <xf numFmtId="2" fontId="6" fillId="2" borderId="8" xfId="1" applyNumberFormat="1" applyFont="1" applyFill="1" applyBorder="1" applyAlignment="1" applyProtection="1">
      <alignment horizontal="center" vertical="center"/>
      <protection hidden="1"/>
    </xf>
    <xf numFmtId="169" fontId="6" fillId="0" borderId="3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4" xfId="1" applyNumberFormat="1" applyFont="1" applyFill="1" applyBorder="1" applyAlignment="1" applyProtection="1">
      <alignment horizontal="left" vertical="center" wrapText="1"/>
      <protection hidden="1"/>
    </xf>
    <xf numFmtId="2" fontId="6" fillId="2" borderId="33" xfId="1" applyNumberFormat="1" applyFont="1" applyFill="1" applyBorder="1" applyAlignment="1" applyProtection="1">
      <alignment horizontal="center" vertical="center"/>
      <protection hidden="1"/>
    </xf>
    <xf numFmtId="2" fontId="6" fillId="2" borderId="45" xfId="1" applyNumberFormat="1" applyFont="1" applyFill="1" applyBorder="1" applyAlignment="1" applyProtection="1">
      <alignment horizontal="right" vertical="center"/>
      <protection hidden="1"/>
    </xf>
    <xf numFmtId="167" fontId="6" fillId="0" borderId="6" xfId="1" applyNumberFormat="1" applyFont="1" applyFill="1" applyBorder="1" applyAlignment="1" applyProtection="1">
      <alignment horizontal="center" vertical="center"/>
      <protection hidden="1"/>
    </xf>
    <xf numFmtId="167" fontId="6" fillId="0" borderId="4" xfId="1" applyNumberFormat="1" applyFont="1" applyFill="1" applyBorder="1" applyAlignment="1" applyProtection="1">
      <alignment horizontal="center" vertical="center"/>
      <protection hidden="1"/>
    </xf>
    <xf numFmtId="1" fontId="6" fillId="2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2" fontId="11" fillId="2" borderId="10" xfId="1" applyNumberFormat="1" applyFont="1" applyFill="1" applyBorder="1" applyAlignment="1" applyProtection="1">
      <alignment horizontal="right" vertical="center"/>
      <protection hidden="1"/>
    </xf>
    <xf numFmtId="2" fontId="11" fillId="2" borderId="5" xfId="1" applyNumberFormat="1" applyFont="1" applyFill="1" applyBorder="1" applyAlignment="1" applyProtection="1">
      <alignment horizontal="right" vertical="center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6" xfId="1" applyNumberFormat="1" applyFont="1" applyFill="1" applyBorder="1" applyAlignment="1" applyProtection="1">
      <alignment horizontal="center" vertical="center"/>
      <protection hidden="1"/>
    </xf>
    <xf numFmtId="166" fontId="6" fillId="0" borderId="25" xfId="1" applyNumberFormat="1" applyFont="1" applyFill="1" applyBorder="1" applyAlignment="1" applyProtection="1">
      <alignment horizontal="center" vertical="center"/>
      <protection hidden="1"/>
    </xf>
    <xf numFmtId="2" fontId="7" fillId="2" borderId="6" xfId="1" applyNumberFormat="1" applyFont="1" applyFill="1" applyBorder="1" applyAlignment="1" applyProtection="1">
      <alignment horizontal="right" vertical="center"/>
      <protection hidden="1"/>
    </xf>
    <xf numFmtId="2" fontId="7" fillId="3" borderId="5" xfId="1" applyNumberFormat="1" applyFont="1" applyFill="1" applyBorder="1" applyAlignment="1" applyProtection="1">
      <alignment horizontal="right" vertical="center"/>
      <protection hidden="1"/>
    </xf>
    <xf numFmtId="2" fontId="7" fillId="3" borderId="5" xfId="1" applyNumberFormat="1" applyFont="1" applyFill="1" applyBorder="1" applyAlignment="1" applyProtection="1">
      <protection hidden="1"/>
    </xf>
    <xf numFmtId="0" fontId="18" fillId="0" borderId="0" xfId="1" applyNumberFormat="1" applyFont="1" applyFill="1" applyAlignment="1" applyProtection="1">
      <alignment horizontal="centerContinuous" vertical="center"/>
      <protection hidden="1"/>
    </xf>
    <xf numFmtId="0" fontId="18" fillId="2" borderId="0" xfId="1" applyNumberFormat="1" applyFont="1" applyFill="1" applyAlignment="1" applyProtection="1">
      <alignment horizontal="centerContinuous" vertical="center"/>
      <protection hidden="1"/>
    </xf>
    <xf numFmtId="0" fontId="18" fillId="0" borderId="0" xfId="1" applyNumberFormat="1" applyFont="1" applyFill="1" applyAlignment="1" applyProtection="1">
      <alignment horizontal="centerContinuous"/>
      <protection hidden="1"/>
    </xf>
    <xf numFmtId="0" fontId="18" fillId="2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 vertical="center"/>
      <protection hidden="1"/>
    </xf>
    <xf numFmtId="0" fontId="18" fillId="0" borderId="0" xfId="1" applyNumberFormat="1" applyFont="1" applyFill="1" applyAlignment="1" applyProtection="1">
      <alignment horizontal="centerContinuous" vertical="top"/>
      <protection hidden="1"/>
    </xf>
    <xf numFmtId="0" fontId="18" fillId="2" borderId="0" xfId="1" applyNumberFormat="1" applyFont="1" applyFill="1" applyAlignment="1" applyProtection="1">
      <alignment horizontal="centerContinuous" vertical="top"/>
      <protection hidden="1"/>
    </xf>
    <xf numFmtId="169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3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1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3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7" fontId="6" fillId="0" borderId="4" xfId="1" applyNumberFormat="1" applyFont="1" applyFill="1" applyBorder="1" applyAlignment="1" applyProtection="1">
      <alignment horizontal="center" vertical="center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center"/>
    </xf>
    <xf numFmtId="0" fontId="6" fillId="0" borderId="33" xfId="18" applyFont="1" applyBorder="1" applyAlignment="1">
      <alignment horizontal="right"/>
    </xf>
    <xf numFmtId="0" fontId="6" fillId="0" borderId="5" xfId="18" applyFont="1" applyBorder="1" applyAlignment="1">
      <alignment horizontal="center" vertical="center" wrapText="1"/>
    </xf>
    <xf numFmtId="0" fontId="5" fillId="0" borderId="0" xfId="21" applyFont="1" applyFill="1" applyAlignment="1" applyProtection="1">
      <alignment horizontal="left"/>
    </xf>
    <xf numFmtId="0" fontId="5" fillId="0" borderId="0" xfId="21" applyFont="1" applyFill="1" applyAlignment="1" applyProtection="1">
      <alignment horizontal="left" wrapText="1"/>
    </xf>
    <xf numFmtId="0" fontId="6" fillId="0" borderId="0" xfId="18" applyFont="1" applyAlignment="1">
      <alignment horizontal="center" wrapText="1"/>
    </xf>
    <xf numFmtId="0" fontId="6" fillId="0" borderId="0" xfId="18" applyFont="1" applyAlignment="1">
      <alignment horizontal="left" vertical="top" wrapText="1"/>
    </xf>
    <xf numFmtId="0" fontId="6" fillId="0" borderId="0" xfId="18" applyFont="1" applyAlignment="1">
      <alignment horizontal="center"/>
    </xf>
    <xf numFmtId="0" fontId="6" fillId="0" borderId="0" xfId="18" applyFont="1" applyAlignment="1">
      <alignment horizontal="center" vertical="center" wrapText="1"/>
    </xf>
    <xf numFmtId="0" fontId="14" fillId="0" borderId="0" xfId="18" applyAlignment="1">
      <alignment horizontal="center"/>
    </xf>
    <xf numFmtId="0" fontId="6" fillId="0" borderId="5" xfId="18" applyFont="1" applyBorder="1" applyAlignment="1">
      <alignment horizontal="center" vertical="top" wrapText="1"/>
    </xf>
  </cellXfs>
  <cellStyles count="24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18"/>
    <cellStyle name="Обычный 3 2" xfId="19"/>
    <cellStyle name="Обычный 3 3" xfId="20"/>
    <cellStyle name="Обычный 8" xfId="21"/>
    <cellStyle name="Финансовый 2" xfId="22"/>
    <cellStyle name="Финансовый 4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showGridLines="0" tabSelected="1" topLeftCell="A100" zoomScale="90" zoomScaleNormal="90" workbookViewId="0">
      <selection activeCell="Y9" sqref="Y9"/>
    </sheetView>
  </sheetViews>
  <sheetFormatPr defaultRowHeight="12.75"/>
  <cols>
    <col min="1" max="1" width="0.5703125" style="1" customWidth="1"/>
    <col min="2" max="12" width="0" style="1" hidden="1" customWidth="1"/>
    <col min="13" max="13" width="68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91" customWidth="1"/>
    <col min="23" max="23" width="0" style="91" hidden="1" customWidth="1"/>
    <col min="24" max="24" width="18.7109375" style="91" customWidth="1"/>
    <col min="25" max="25" width="13.140625" style="91" customWidth="1"/>
    <col min="26" max="26" width="12.85546875" style="91" customWidth="1"/>
    <col min="27" max="27" width="0" style="1" hidden="1" customWidth="1"/>
    <col min="28" max="28" width="1.140625" style="1" customWidth="1"/>
    <col min="29" max="16384" width="9.140625" style="1"/>
  </cols>
  <sheetData>
    <row r="1" spans="1:28" ht="12.75" customHeight="1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94"/>
      <c r="W1" s="94"/>
      <c r="X1" s="94"/>
      <c r="Y1" s="95"/>
      <c r="Z1" s="96"/>
      <c r="AA1" s="3"/>
      <c r="AB1" s="2"/>
    </row>
    <row r="2" spans="1:28" ht="12.75" customHeight="1">
      <c r="A2" s="35"/>
      <c r="B2" s="34"/>
      <c r="C2" s="34"/>
      <c r="D2" s="34"/>
      <c r="E2" s="34"/>
      <c r="F2" s="34"/>
      <c r="G2" s="34"/>
      <c r="H2" s="34"/>
      <c r="I2" s="34"/>
      <c r="J2" s="34"/>
      <c r="K2" s="2"/>
      <c r="L2" s="34"/>
      <c r="M2" s="34"/>
      <c r="N2" s="34"/>
      <c r="O2" s="34"/>
      <c r="P2" s="34"/>
      <c r="Q2" s="34"/>
      <c r="R2" s="34"/>
      <c r="S2" s="34"/>
      <c r="T2" s="34"/>
      <c r="U2" s="34"/>
      <c r="V2" s="96"/>
      <c r="W2" s="94"/>
      <c r="X2" s="97" t="s">
        <v>220</v>
      </c>
      <c r="Y2" s="95"/>
      <c r="Z2" s="96"/>
      <c r="AA2" s="3"/>
      <c r="AB2" s="2"/>
    </row>
    <row r="3" spans="1:28" ht="12.75" customHeight="1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6"/>
      <c r="W3" s="94"/>
      <c r="X3" s="97" t="s">
        <v>151</v>
      </c>
      <c r="Y3" s="95"/>
      <c r="Z3" s="96"/>
      <c r="AA3" s="3"/>
      <c r="AB3" s="2"/>
    </row>
    <row r="4" spans="1:28" ht="12.75" customHeigh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96"/>
      <c r="W4" s="94"/>
      <c r="X4" s="97" t="s">
        <v>150</v>
      </c>
      <c r="Y4" s="95"/>
      <c r="Z4" s="98"/>
      <c r="AA4" s="3"/>
      <c r="AB4" s="2"/>
    </row>
    <row r="5" spans="1:28" ht="12.75" customHeight="1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2"/>
      <c r="Q5" s="36"/>
      <c r="R5" s="37"/>
      <c r="S5" s="36"/>
      <c r="T5" s="36"/>
      <c r="U5" s="36"/>
      <c r="V5" s="96"/>
      <c r="W5" s="99"/>
      <c r="X5" s="97" t="s">
        <v>191</v>
      </c>
      <c r="Y5" s="100"/>
      <c r="Z5" s="101"/>
      <c r="AA5" s="3"/>
      <c r="AB5" s="2"/>
    </row>
    <row r="6" spans="1:28" ht="12.75" customHeight="1">
      <c r="A6" s="3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96"/>
      <c r="W6" s="94"/>
      <c r="X6" s="97" t="s">
        <v>192</v>
      </c>
      <c r="Y6" s="95"/>
      <c r="Z6" s="96"/>
      <c r="AA6" s="3"/>
      <c r="AB6" s="2"/>
    </row>
    <row r="7" spans="1:28" ht="12.75" customHeight="1">
      <c r="A7" s="3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94"/>
      <c r="W7" s="94"/>
      <c r="X7" s="94"/>
      <c r="Y7" s="95"/>
      <c r="Z7" s="98"/>
      <c r="AA7" s="3"/>
      <c r="AB7" s="2"/>
    </row>
    <row r="8" spans="1:28" ht="12.75" customHeight="1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55" t="s">
        <v>193</v>
      </c>
      <c r="N8" s="209"/>
      <c r="O8" s="209"/>
      <c r="P8" s="209"/>
      <c r="Q8" s="209"/>
      <c r="R8" s="209"/>
      <c r="S8" s="209"/>
      <c r="T8" s="209"/>
      <c r="U8" s="209"/>
      <c r="V8" s="210"/>
      <c r="W8" s="210"/>
      <c r="X8" s="210"/>
      <c r="Y8" s="210"/>
      <c r="Z8" s="210"/>
      <c r="AA8" s="3"/>
      <c r="AB8" s="2"/>
    </row>
    <row r="9" spans="1:28" ht="12.75" customHeight="1">
      <c r="A9" s="33" t="s">
        <v>194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211"/>
      <c r="N9" s="211"/>
      <c r="O9" s="211"/>
      <c r="P9" s="211"/>
      <c r="Q9" s="211"/>
      <c r="R9" s="211"/>
      <c r="S9" s="211"/>
      <c r="T9" s="211"/>
      <c r="U9" s="211"/>
      <c r="V9" s="212"/>
      <c r="W9" s="212"/>
      <c r="X9" s="212"/>
      <c r="Y9" s="212"/>
      <c r="Z9" s="212"/>
      <c r="AA9" s="3"/>
      <c r="AB9" s="2"/>
    </row>
    <row r="10" spans="1:28" ht="12.75" customHeight="1">
      <c r="A10" s="31" t="s">
        <v>155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13"/>
      <c r="N10" s="213"/>
      <c r="O10" s="213"/>
      <c r="P10" s="209"/>
      <c r="Q10" s="209"/>
      <c r="R10" s="209"/>
      <c r="S10" s="209"/>
      <c r="T10" s="209"/>
      <c r="U10" s="209"/>
      <c r="V10" s="210"/>
      <c r="W10" s="210"/>
      <c r="X10" s="210"/>
      <c r="Y10" s="210"/>
      <c r="Z10" s="210"/>
      <c r="AA10" s="3"/>
      <c r="AB10" s="2"/>
    </row>
    <row r="11" spans="1:28" ht="12.75" customHeight="1">
      <c r="A11" s="31" t="s">
        <v>156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214"/>
      <c r="N11" s="214"/>
      <c r="O11" s="214"/>
      <c r="P11" s="214"/>
      <c r="Q11" s="214"/>
      <c r="R11" s="214"/>
      <c r="S11" s="214"/>
      <c r="T11" s="214"/>
      <c r="U11" s="214"/>
      <c r="V11" s="215"/>
      <c r="W11" s="215"/>
      <c r="X11" s="215"/>
      <c r="Y11" s="212"/>
      <c r="Z11" s="212"/>
      <c r="AA11" s="3"/>
      <c r="AB11" s="2"/>
    </row>
    <row r="12" spans="1:28" ht="12.75" customHeight="1">
      <c r="A12" s="5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7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15"/>
      <c r="X12" s="215"/>
      <c r="Y12" s="212"/>
      <c r="Z12" s="212"/>
      <c r="AA12" s="3"/>
      <c r="AB12" s="2"/>
    </row>
    <row r="13" spans="1:28" ht="12.75" customHeight="1" thickBo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02"/>
      <c r="W13" s="102"/>
      <c r="X13" s="102"/>
      <c r="Y13" s="103"/>
      <c r="Z13" s="104" t="s">
        <v>149</v>
      </c>
      <c r="AA13" s="3"/>
      <c r="AB13" s="2"/>
    </row>
    <row r="14" spans="1:28" ht="42" customHeight="1" thickBot="1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5"/>
      <c r="L14" s="25"/>
      <c r="M14" s="21" t="s">
        <v>148</v>
      </c>
      <c r="N14" s="23" t="s">
        <v>147</v>
      </c>
      <c r="O14" s="24" t="s">
        <v>144</v>
      </c>
      <c r="P14" s="236" t="s">
        <v>143</v>
      </c>
      <c r="Q14" s="236"/>
      <c r="R14" s="236"/>
      <c r="S14" s="236"/>
      <c r="T14" s="23" t="s">
        <v>146</v>
      </c>
      <c r="U14" s="22" t="s">
        <v>145</v>
      </c>
      <c r="V14" s="105" t="s">
        <v>142</v>
      </c>
      <c r="W14" s="106" t="s">
        <v>141</v>
      </c>
      <c r="X14" s="106" t="s">
        <v>140</v>
      </c>
      <c r="Y14" s="107" t="s">
        <v>139</v>
      </c>
      <c r="Z14" s="108" t="s">
        <v>152</v>
      </c>
      <c r="AA14" s="20"/>
      <c r="AB14" s="3"/>
    </row>
    <row r="15" spans="1:28" ht="16.5" customHeight="1" thickBot="1">
      <c r="A15" s="4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8">
        <v>1</v>
      </c>
      <c r="N15" s="59">
        <v>2</v>
      </c>
      <c r="O15" s="60">
        <v>5</v>
      </c>
      <c r="P15" s="237">
        <v>2</v>
      </c>
      <c r="Q15" s="237"/>
      <c r="R15" s="237"/>
      <c r="S15" s="237"/>
      <c r="T15" s="59">
        <v>3</v>
      </c>
      <c r="U15" s="58">
        <v>4</v>
      </c>
      <c r="V15" s="92">
        <v>5</v>
      </c>
      <c r="W15" s="93">
        <v>7</v>
      </c>
      <c r="X15" s="93">
        <v>6</v>
      </c>
      <c r="Y15" s="93">
        <v>7</v>
      </c>
      <c r="Z15" s="93">
        <v>8</v>
      </c>
      <c r="AA15" s="19"/>
      <c r="AB15" s="3"/>
    </row>
    <row r="16" spans="1:28" ht="15" customHeight="1">
      <c r="A16" s="12"/>
      <c r="B16" s="112"/>
      <c r="C16" s="113"/>
      <c r="D16" s="238" t="s">
        <v>107</v>
      </c>
      <c r="E16" s="238"/>
      <c r="F16" s="238"/>
      <c r="G16" s="239"/>
      <c r="H16" s="239"/>
      <c r="I16" s="239"/>
      <c r="J16" s="239"/>
      <c r="K16" s="239"/>
      <c r="L16" s="239"/>
      <c r="M16" s="239"/>
      <c r="N16" s="239"/>
      <c r="O16" s="51" t="s">
        <v>106</v>
      </c>
      <c r="P16" s="50" t="s">
        <v>103</v>
      </c>
      <c r="Q16" s="53" t="s">
        <v>6</v>
      </c>
      <c r="R16" s="52" t="s">
        <v>5</v>
      </c>
      <c r="S16" s="54" t="s">
        <v>4</v>
      </c>
      <c r="T16" s="50" t="s">
        <v>2</v>
      </c>
      <c r="U16" s="50" t="s">
        <v>2</v>
      </c>
      <c r="V16" s="123" t="s">
        <v>2</v>
      </c>
      <c r="W16" s="124"/>
      <c r="X16" s="125">
        <f>X17+X20+X23+X26</f>
        <v>850190</v>
      </c>
      <c r="Y16" s="125">
        <f>Y17+Y20+Y23+Y26</f>
        <v>800190</v>
      </c>
      <c r="Z16" s="177">
        <f>Z17+Z20+Z23+Z26</f>
        <v>695190</v>
      </c>
      <c r="AA16" s="6"/>
      <c r="AB16" s="3"/>
    </row>
    <row r="17" spans="1:28" ht="15" customHeight="1">
      <c r="A17" s="12"/>
      <c r="B17" s="63"/>
      <c r="C17" s="64"/>
      <c r="D17" s="65"/>
      <c r="E17" s="66"/>
      <c r="F17" s="114"/>
      <c r="G17" s="218" t="s">
        <v>137</v>
      </c>
      <c r="H17" s="218"/>
      <c r="I17" s="218"/>
      <c r="J17" s="218"/>
      <c r="K17" s="218"/>
      <c r="L17" s="218"/>
      <c r="M17" s="218"/>
      <c r="N17" s="218"/>
      <c r="O17" s="48" t="s">
        <v>136</v>
      </c>
      <c r="P17" s="16" t="s">
        <v>103</v>
      </c>
      <c r="Q17" s="15" t="s">
        <v>6</v>
      </c>
      <c r="R17" s="14" t="s">
        <v>5</v>
      </c>
      <c r="S17" s="13" t="s">
        <v>135</v>
      </c>
      <c r="T17" s="16" t="s">
        <v>2</v>
      </c>
      <c r="U17" s="16" t="s">
        <v>2</v>
      </c>
      <c r="V17" s="126" t="s">
        <v>2</v>
      </c>
      <c r="W17" s="127"/>
      <c r="X17" s="128">
        <f>X18</f>
        <v>626890</v>
      </c>
      <c r="Y17" s="128">
        <f>Y18</f>
        <v>626890</v>
      </c>
      <c r="Z17" s="173">
        <f>Z18</f>
        <v>626890</v>
      </c>
      <c r="AA17" s="6"/>
      <c r="AB17" s="3"/>
    </row>
    <row r="18" spans="1:28" ht="29.25" customHeight="1">
      <c r="A18" s="12"/>
      <c r="B18" s="216" t="s">
        <v>138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48" t="s">
        <v>136</v>
      </c>
      <c r="P18" s="16" t="s">
        <v>103</v>
      </c>
      <c r="Q18" s="15" t="s">
        <v>6</v>
      </c>
      <c r="R18" s="14" t="s">
        <v>5</v>
      </c>
      <c r="S18" s="13" t="s">
        <v>135</v>
      </c>
      <c r="T18" s="16">
        <v>1</v>
      </c>
      <c r="U18" s="16">
        <v>2</v>
      </c>
      <c r="V18" s="126" t="s">
        <v>2</v>
      </c>
      <c r="W18" s="127"/>
      <c r="X18" s="128">
        <v>626890</v>
      </c>
      <c r="Y18" s="128">
        <v>626890</v>
      </c>
      <c r="Z18" s="173">
        <v>626890</v>
      </c>
      <c r="AA18" s="6"/>
      <c r="AB18" s="3"/>
    </row>
    <row r="19" spans="1:28" ht="29.25" customHeight="1">
      <c r="A19" s="12"/>
      <c r="B19" s="219" t="s">
        <v>114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48" t="s">
        <v>136</v>
      </c>
      <c r="P19" s="11" t="s">
        <v>103</v>
      </c>
      <c r="Q19" s="9" t="s">
        <v>6</v>
      </c>
      <c r="R19" s="8" t="s">
        <v>5</v>
      </c>
      <c r="S19" s="7" t="s">
        <v>135</v>
      </c>
      <c r="T19" s="11">
        <v>1</v>
      </c>
      <c r="U19" s="11">
        <v>2</v>
      </c>
      <c r="V19" s="130" t="s">
        <v>113</v>
      </c>
      <c r="W19" s="127"/>
      <c r="X19" s="173">
        <v>626890</v>
      </c>
      <c r="Y19" s="173">
        <v>626890</v>
      </c>
      <c r="Z19" s="173">
        <v>626890</v>
      </c>
      <c r="AA19" s="6"/>
      <c r="AB19" s="3"/>
    </row>
    <row r="20" spans="1:28" ht="96" customHeight="1">
      <c r="A20" s="12"/>
      <c r="B20" s="67"/>
      <c r="C20" s="115"/>
      <c r="D20" s="65"/>
      <c r="E20" s="66"/>
      <c r="F20" s="114"/>
      <c r="G20" s="231" t="s">
        <v>105</v>
      </c>
      <c r="H20" s="231"/>
      <c r="I20" s="231"/>
      <c r="J20" s="231"/>
      <c r="K20" s="231"/>
      <c r="L20" s="231"/>
      <c r="M20" s="231"/>
      <c r="N20" s="231"/>
      <c r="O20" s="48" t="s">
        <v>104</v>
      </c>
      <c r="P20" s="18" t="s">
        <v>103</v>
      </c>
      <c r="Q20" s="40" t="s">
        <v>6</v>
      </c>
      <c r="R20" s="39" t="s">
        <v>5</v>
      </c>
      <c r="S20" s="41" t="s">
        <v>102</v>
      </c>
      <c r="T20" s="18" t="s">
        <v>2</v>
      </c>
      <c r="U20" s="18" t="s">
        <v>2</v>
      </c>
      <c r="V20" s="131" t="s">
        <v>2</v>
      </c>
      <c r="W20" s="127"/>
      <c r="X20" s="132">
        <v>15300</v>
      </c>
      <c r="Y20" s="132">
        <v>15300</v>
      </c>
      <c r="Z20" s="173">
        <v>15300</v>
      </c>
      <c r="AA20" s="6"/>
      <c r="AB20" s="3"/>
    </row>
    <row r="21" spans="1:28" ht="15" customHeight="1">
      <c r="A21" s="12"/>
      <c r="B21" s="216" t="s">
        <v>108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48" t="s">
        <v>104</v>
      </c>
      <c r="P21" s="16" t="s">
        <v>103</v>
      </c>
      <c r="Q21" s="15" t="s">
        <v>6</v>
      </c>
      <c r="R21" s="14" t="s">
        <v>5</v>
      </c>
      <c r="S21" s="13" t="s">
        <v>102</v>
      </c>
      <c r="T21" s="16">
        <v>3</v>
      </c>
      <c r="U21" s="16">
        <v>4</v>
      </c>
      <c r="V21" s="126" t="s">
        <v>2</v>
      </c>
      <c r="W21" s="127"/>
      <c r="X21" s="173">
        <v>15300</v>
      </c>
      <c r="Y21" s="173">
        <v>15300</v>
      </c>
      <c r="Z21" s="173">
        <v>15300</v>
      </c>
      <c r="AA21" s="6"/>
      <c r="AB21" s="3"/>
    </row>
    <row r="22" spans="1:28" ht="29.25" customHeight="1">
      <c r="A22" s="12"/>
      <c r="B22" s="219" t="s">
        <v>40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48" t="s">
        <v>104</v>
      </c>
      <c r="P22" s="11" t="s">
        <v>103</v>
      </c>
      <c r="Q22" s="9" t="s">
        <v>6</v>
      </c>
      <c r="R22" s="8" t="s">
        <v>5</v>
      </c>
      <c r="S22" s="7" t="s">
        <v>102</v>
      </c>
      <c r="T22" s="11">
        <v>3</v>
      </c>
      <c r="U22" s="11">
        <v>4</v>
      </c>
      <c r="V22" s="130" t="s">
        <v>35</v>
      </c>
      <c r="W22" s="127"/>
      <c r="X22" s="173">
        <v>15300</v>
      </c>
      <c r="Y22" s="173">
        <v>15300</v>
      </c>
      <c r="Z22" s="173">
        <v>15300</v>
      </c>
      <c r="AA22" s="6"/>
      <c r="AB22" s="3"/>
    </row>
    <row r="23" spans="1:28" ht="15" customHeight="1">
      <c r="A23" s="12"/>
      <c r="B23" s="67"/>
      <c r="C23" s="115"/>
      <c r="D23" s="65"/>
      <c r="E23" s="66"/>
      <c r="F23" s="114"/>
      <c r="G23" s="231" t="s">
        <v>127</v>
      </c>
      <c r="H23" s="231"/>
      <c r="I23" s="231"/>
      <c r="J23" s="231"/>
      <c r="K23" s="231"/>
      <c r="L23" s="231"/>
      <c r="M23" s="231"/>
      <c r="N23" s="231"/>
      <c r="O23" s="48" t="s">
        <v>126</v>
      </c>
      <c r="P23" s="18" t="s">
        <v>103</v>
      </c>
      <c r="Q23" s="40" t="s">
        <v>6</v>
      </c>
      <c r="R23" s="39" t="s">
        <v>5</v>
      </c>
      <c r="S23" s="41" t="s">
        <v>125</v>
      </c>
      <c r="T23" s="18" t="s">
        <v>2</v>
      </c>
      <c r="U23" s="18" t="s">
        <v>2</v>
      </c>
      <c r="V23" s="131" t="s">
        <v>2</v>
      </c>
      <c r="W23" s="127"/>
      <c r="X23" s="132">
        <f t="shared" ref="X23:Z24" si="0">X24</f>
        <v>3000</v>
      </c>
      <c r="Y23" s="132">
        <f t="shared" si="0"/>
        <v>3000</v>
      </c>
      <c r="Z23" s="133">
        <f t="shared" si="0"/>
        <v>3000</v>
      </c>
      <c r="AA23" s="6"/>
      <c r="AB23" s="3"/>
    </row>
    <row r="24" spans="1:28" ht="15" customHeight="1">
      <c r="A24" s="12"/>
      <c r="B24" s="216" t="s">
        <v>128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48" t="s">
        <v>126</v>
      </c>
      <c r="P24" s="16" t="s">
        <v>103</v>
      </c>
      <c r="Q24" s="15" t="s">
        <v>6</v>
      </c>
      <c r="R24" s="14" t="s">
        <v>5</v>
      </c>
      <c r="S24" s="13" t="s">
        <v>125</v>
      </c>
      <c r="T24" s="16">
        <v>1</v>
      </c>
      <c r="U24" s="16">
        <v>13</v>
      </c>
      <c r="V24" s="126" t="s">
        <v>2</v>
      </c>
      <c r="W24" s="127"/>
      <c r="X24" s="128">
        <f t="shared" si="0"/>
        <v>3000</v>
      </c>
      <c r="Y24" s="128">
        <f t="shared" si="0"/>
        <v>3000</v>
      </c>
      <c r="Z24" s="173">
        <f t="shared" si="0"/>
        <v>3000</v>
      </c>
      <c r="AA24" s="6"/>
      <c r="AB24" s="3"/>
    </row>
    <row r="25" spans="1:28" ht="15" customHeight="1">
      <c r="A25" s="12"/>
      <c r="B25" s="219" t="s">
        <v>123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48" t="s">
        <v>126</v>
      </c>
      <c r="P25" s="11" t="s">
        <v>103</v>
      </c>
      <c r="Q25" s="9" t="s">
        <v>6</v>
      </c>
      <c r="R25" s="8" t="s">
        <v>5</v>
      </c>
      <c r="S25" s="7" t="s">
        <v>125</v>
      </c>
      <c r="T25" s="11">
        <v>1</v>
      </c>
      <c r="U25" s="11">
        <v>13</v>
      </c>
      <c r="V25" s="130" t="s">
        <v>120</v>
      </c>
      <c r="W25" s="127"/>
      <c r="X25" s="174">
        <v>3000</v>
      </c>
      <c r="Y25" s="174">
        <v>3000</v>
      </c>
      <c r="Z25" s="176">
        <v>3000</v>
      </c>
      <c r="AA25" s="6"/>
      <c r="AB25" s="3"/>
    </row>
    <row r="26" spans="1:28" ht="15" customHeight="1">
      <c r="A26" s="12"/>
      <c r="B26" s="67"/>
      <c r="C26" s="115"/>
      <c r="D26" s="65"/>
      <c r="E26" s="66"/>
      <c r="F26" s="114"/>
      <c r="G26" s="231" t="s">
        <v>124</v>
      </c>
      <c r="H26" s="231"/>
      <c r="I26" s="231"/>
      <c r="J26" s="231"/>
      <c r="K26" s="231"/>
      <c r="L26" s="231"/>
      <c r="M26" s="231"/>
      <c r="N26" s="231"/>
      <c r="O26" s="48" t="s">
        <v>122</v>
      </c>
      <c r="P26" s="18" t="s">
        <v>103</v>
      </c>
      <c r="Q26" s="40" t="s">
        <v>6</v>
      </c>
      <c r="R26" s="39" t="s">
        <v>5</v>
      </c>
      <c r="S26" s="41" t="s">
        <v>121</v>
      </c>
      <c r="T26" s="18" t="s">
        <v>2</v>
      </c>
      <c r="U26" s="18" t="s">
        <v>2</v>
      </c>
      <c r="V26" s="131" t="s">
        <v>2</v>
      </c>
      <c r="W26" s="127"/>
      <c r="X26" s="132">
        <f>X27</f>
        <v>205000</v>
      </c>
      <c r="Y26" s="132">
        <f>Y27</f>
        <v>155000</v>
      </c>
      <c r="Z26" s="173">
        <f>Z27</f>
        <v>50000</v>
      </c>
      <c r="AA26" s="6"/>
      <c r="AB26" s="3"/>
    </row>
    <row r="27" spans="1:28" ht="15" customHeight="1">
      <c r="A27" s="12"/>
      <c r="B27" s="216" t="s">
        <v>128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48" t="s">
        <v>122</v>
      </c>
      <c r="P27" s="16" t="s">
        <v>103</v>
      </c>
      <c r="Q27" s="15" t="s">
        <v>6</v>
      </c>
      <c r="R27" s="14" t="s">
        <v>5</v>
      </c>
      <c r="S27" s="13" t="s">
        <v>121</v>
      </c>
      <c r="T27" s="16">
        <v>1</v>
      </c>
      <c r="U27" s="16">
        <v>13</v>
      </c>
      <c r="V27" s="126" t="s">
        <v>2</v>
      </c>
      <c r="W27" s="127"/>
      <c r="X27" s="128">
        <f>X28+X29</f>
        <v>205000</v>
      </c>
      <c r="Y27" s="128">
        <f t="shared" ref="Y27:Z27" si="1">Y28+Y29</f>
        <v>155000</v>
      </c>
      <c r="Z27" s="173">
        <f t="shared" si="1"/>
        <v>50000</v>
      </c>
      <c r="AA27" s="6"/>
      <c r="AB27" s="3"/>
    </row>
    <row r="28" spans="1:28" ht="29.25" customHeight="1">
      <c r="A28" s="12"/>
      <c r="B28" s="216" t="s">
        <v>40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48" t="s">
        <v>122</v>
      </c>
      <c r="P28" s="16" t="s">
        <v>103</v>
      </c>
      <c r="Q28" s="15" t="s">
        <v>6</v>
      </c>
      <c r="R28" s="14" t="s">
        <v>5</v>
      </c>
      <c r="S28" s="13" t="s">
        <v>121</v>
      </c>
      <c r="T28" s="16">
        <v>1</v>
      </c>
      <c r="U28" s="16">
        <v>13</v>
      </c>
      <c r="V28" s="126" t="s">
        <v>35</v>
      </c>
      <c r="W28" s="127"/>
      <c r="X28" s="175">
        <v>200000</v>
      </c>
      <c r="Y28" s="175">
        <v>150000</v>
      </c>
      <c r="Z28" s="176">
        <v>45000</v>
      </c>
      <c r="AA28" s="6"/>
      <c r="AB28" s="3"/>
    </row>
    <row r="29" spans="1:28" ht="15" customHeight="1">
      <c r="A29" s="12"/>
      <c r="B29" s="219" t="s">
        <v>123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48" t="s">
        <v>122</v>
      </c>
      <c r="P29" s="11" t="s">
        <v>103</v>
      </c>
      <c r="Q29" s="9" t="s">
        <v>6</v>
      </c>
      <c r="R29" s="8" t="s">
        <v>5</v>
      </c>
      <c r="S29" s="7" t="s">
        <v>121</v>
      </c>
      <c r="T29" s="11">
        <v>1</v>
      </c>
      <c r="U29" s="11">
        <v>13</v>
      </c>
      <c r="V29" s="130" t="s">
        <v>120</v>
      </c>
      <c r="W29" s="127"/>
      <c r="X29" s="174">
        <v>5000</v>
      </c>
      <c r="Y29" s="174">
        <v>5000</v>
      </c>
      <c r="Z29" s="176">
        <v>5000</v>
      </c>
      <c r="AA29" s="6"/>
      <c r="AB29" s="3"/>
    </row>
    <row r="30" spans="1:28" ht="29.25" customHeight="1">
      <c r="A30" s="12"/>
      <c r="B30" s="68"/>
      <c r="C30" s="69"/>
      <c r="D30" s="232" t="s">
        <v>33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48" t="s">
        <v>32</v>
      </c>
      <c r="P30" s="17" t="s">
        <v>24</v>
      </c>
      <c r="Q30" s="43" t="s">
        <v>6</v>
      </c>
      <c r="R30" s="42" t="s">
        <v>5</v>
      </c>
      <c r="S30" s="44" t="s">
        <v>4</v>
      </c>
      <c r="T30" s="38" t="s">
        <v>2</v>
      </c>
      <c r="U30" s="38" t="s">
        <v>2</v>
      </c>
      <c r="V30" s="178" t="s">
        <v>2</v>
      </c>
      <c r="W30" s="127"/>
      <c r="X30" s="135">
        <f>X31</f>
        <v>1200000</v>
      </c>
      <c r="Y30" s="135">
        <f t="shared" ref="Y30:Z30" si="2">Y31</f>
        <v>1200000</v>
      </c>
      <c r="Z30" s="177">
        <f t="shared" si="2"/>
        <v>1200000</v>
      </c>
      <c r="AA30" s="6"/>
      <c r="AB30" s="3"/>
    </row>
    <row r="31" spans="1:28" ht="15" customHeight="1">
      <c r="A31" s="12"/>
      <c r="B31" s="68"/>
      <c r="C31" s="69"/>
      <c r="D31" s="70"/>
      <c r="E31" s="228" t="s">
        <v>31</v>
      </c>
      <c r="F31" s="229"/>
      <c r="G31" s="229"/>
      <c r="H31" s="229"/>
      <c r="I31" s="229"/>
      <c r="J31" s="229"/>
      <c r="K31" s="229"/>
      <c r="L31" s="229"/>
      <c r="M31" s="229"/>
      <c r="N31" s="229"/>
      <c r="O31" s="48" t="s">
        <v>30</v>
      </c>
      <c r="P31" s="79" t="s">
        <v>24</v>
      </c>
      <c r="Q31" s="88" t="s">
        <v>23</v>
      </c>
      <c r="R31" s="89" t="s">
        <v>5</v>
      </c>
      <c r="S31" s="90" t="s">
        <v>4</v>
      </c>
      <c r="T31" s="179" t="s">
        <v>2</v>
      </c>
      <c r="U31" s="179" t="s">
        <v>2</v>
      </c>
      <c r="V31" s="180" t="s">
        <v>2</v>
      </c>
      <c r="W31" s="127"/>
      <c r="X31" s="128">
        <f t="shared" ref="X31:Z33" si="3">X32</f>
        <v>1200000</v>
      </c>
      <c r="Y31" s="128">
        <f t="shared" si="3"/>
        <v>1200000</v>
      </c>
      <c r="Z31" s="173">
        <f t="shared" si="3"/>
        <v>1200000</v>
      </c>
      <c r="AA31" s="6"/>
      <c r="AB31" s="3"/>
    </row>
    <row r="32" spans="1:28" ht="15" customHeight="1">
      <c r="A32" s="12"/>
      <c r="B32" s="61"/>
      <c r="C32" s="62"/>
      <c r="D32" s="75"/>
      <c r="E32" s="76"/>
      <c r="F32" s="217" t="s">
        <v>29</v>
      </c>
      <c r="G32" s="218"/>
      <c r="H32" s="218"/>
      <c r="I32" s="218"/>
      <c r="J32" s="218"/>
      <c r="K32" s="218"/>
      <c r="L32" s="218"/>
      <c r="M32" s="218"/>
      <c r="N32" s="218"/>
      <c r="O32" s="48" t="s">
        <v>28</v>
      </c>
      <c r="P32" s="16" t="s">
        <v>24</v>
      </c>
      <c r="Q32" s="15" t="s">
        <v>23</v>
      </c>
      <c r="R32" s="14" t="s">
        <v>9</v>
      </c>
      <c r="S32" s="13" t="s">
        <v>4</v>
      </c>
      <c r="T32" s="16" t="s">
        <v>2</v>
      </c>
      <c r="U32" s="16" t="s">
        <v>2</v>
      </c>
      <c r="V32" s="126" t="s">
        <v>2</v>
      </c>
      <c r="W32" s="127"/>
      <c r="X32" s="128">
        <f t="shared" si="3"/>
        <v>1200000</v>
      </c>
      <c r="Y32" s="128">
        <f t="shared" si="3"/>
        <v>1200000</v>
      </c>
      <c r="Z32" s="173">
        <f t="shared" si="3"/>
        <v>1200000</v>
      </c>
      <c r="AA32" s="6"/>
      <c r="AB32" s="3"/>
    </row>
    <row r="33" spans="1:28" ht="15" customHeight="1">
      <c r="A33" s="12"/>
      <c r="B33" s="63"/>
      <c r="C33" s="64"/>
      <c r="D33" s="77"/>
      <c r="E33" s="78"/>
      <c r="F33" s="114"/>
      <c r="G33" s="218" t="s">
        <v>27</v>
      </c>
      <c r="H33" s="218"/>
      <c r="I33" s="218"/>
      <c r="J33" s="218"/>
      <c r="K33" s="218"/>
      <c r="L33" s="218"/>
      <c r="M33" s="218"/>
      <c r="N33" s="218"/>
      <c r="O33" s="48" t="s">
        <v>25</v>
      </c>
      <c r="P33" s="16" t="s">
        <v>24</v>
      </c>
      <c r="Q33" s="15" t="s">
        <v>23</v>
      </c>
      <c r="R33" s="14" t="s">
        <v>9</v>
      </c>
      <c r="S33" s="13" t="s">
        <v>22</v>
      </c>
      <c r="T33" s="16" t="s">
        <v>2</v>
      </c>
      <c r="U33" s="16" t="s">
        <v>2</v>
      </c>
      <c r="V33" s="126" t="s">
        <v>2</v>
      </c>
      <c r="W33" s="127"/>
      <c r="X33" s="128">
        <f t="shared" si="3"/>
        <v>1200000</v>
      </c>
      <c r="Y33" s="128">
        <f t="shared" si="3"/>
        <v>1200000</v>
      </c>
      <c r="Z33" s="173">
        <f t="shared" si="3"/>
        <v>1200000</v>
      </c>
      <c r="AA33" s="6"/>
      <c r="AB33" s="3"/>
    </row>
    <row r="34" spans="1:28" ht="15" customHeight="1">
      <c r="A34" s="12"/>
      <c r="B34" s="216" t="s">
        <v>34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48" t="s">
        <v>25</v>
      </c>
      <c r="P34" s="16" t="s">
        <v>24</v>
      </c>
      <c r="Q34" s="15" t="s">
        <v>23</v>
      </c>
      <c r="R34" s="14" t="s">
        <v>9</v>
      </c>
      <c r="S34" s="13" t="s">
        <v>22</v>
      </c>
      <c r="T34" s="16">
        <v>8</v>
      </c>
      <c r="U34" s="16">
        <v>1</v>
      </c>
      <c r="V34" s="126" t="s">
        <v>2</v>
      </c>
      <c r="W34" s="127"/>
      <c r="X34" s="128">
        <f>X35</f>
        <v>1200000</v>
      </c>
      <c r="Y34" s="128">
        <f>Y35</f>
        <v>1200000</v>
      </c>
      <c r="Z34" s="173">
        <f>Z35</f>
        <v>1200000</v>
      </c>
      <c r="AA34" s="6"/>
      <c r="AB34" s="3"/>
    </row>
    <row r="35" spans="1:28" ht="15" customHeight="1">
      <c r="A35" s="12"/>
      <c r="B35" s="219" t="s">
        <v>26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48" t="s">
        <v>25</v>
      </c>
      <c r="P35" s="11" t="s">
        <v>24</v>
      </c>
      <c r="Q35" s="9" t="s">
        <v>23</v>
      </c>
      <c r="R35" s="8" t="s">
        <v>9</v>
      </c>
      <c r="S35" s="7" t="s">
        <v>22</v>
      </c>
      <c r="T35" s="11">
        <v>8</v>
      </c>
      <c r="U35" s="11">
        <v>1</v>
      </c>
      <c r="V35" s="130" t="s">
        <v>21</v>
      </c>
      <c r="W35" s="127"/>
      <c r="X35" s="174">
        <v>1200000</v>
      </c>
      <c r="Y35" s="174">
        <v>1200000</v>
      </c>
      <c r="Z35" s="176">
        <v>1200000</v>
      </c>
      <c r="AA35" s="6"/>
      <c r="AB35" s="3"/>
    </row>
    <row r="36" spans="1:28" ht="72" customHeight="1">
      <c r="A36" s="12"/>
      <c r="B36" s="68"/>
      <c r="C36" s="69"/>
      <c r="D36" s="232" t="s">
        <v>195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182" t="s">
        <v>19</v>
      </c>
      <c r="P36" s="17" t="s">
        <v>11</v>
      </c>
      <c r="Q36" s="43" t="s">
        <v>6</v>
      </c>
      <c r="R36" s="42" t="s">
        <v>5</v>
      </c>
      <c r="S36" s="44" t="s">
        <v>4</v>
      </c>
      <c r="T36" s="17" t="s">
        <v>2</v>
      </c>
      <c r="U36" s="17" t="s">
        <v>2</v>
      </c>
      <c r="V36" s="134" t="s">
        <v>2</v>
      </c>
      <c r="W36" s="191"/>
      <c r="X36" s="206">
        <f>X40+X49+X58+X63+X68+X85+X37</f>
        <v>2126742.41</v>
      </c>
      <c r="Y36" s="206">
        <f t="shared" ref="Y36:Z36" si="4">Y40+Y49+Y58+Y63+Y68+Y85+Y37</f>
        <v>2009302.6099999999</v>
      </c>
      <c r="Z36" s="177">
        <f t="shared" si="4"/>
        <v>2004656.46</v>
      </c>
      <c r="AA36" s="6"/>
      <c r="AB36" s="3"/>
    </row>
    <row r="37" spans="1:28" ht="36" customHeight="1">
      <c r="A37" s="12"/>
      <c r="B37" s="68"/>
      <c r="C37" s="69"/>
      <c r="D37" s="70"/>
      <c r="E37" s="164"/>
      <c r="F37" s="164"/>
      <c r="G37" s="164"/>
      <c r="H37" s="164"/>
      <c r="I37" s="164"/>
      <c r="J37" s="164"/>
      <c r="K37" s="164"/>
      <c r="L37" s="65"/>
      <c r="M37" s="162" t="s">
        <v>196</v>
      </c>
      <c r="N37" s="185"/>
      <c r="O37" s="48"/>
      <c r="P37" s="245" t="s">
        <v>198</v>
      </c>
      <c r="Q37" s="246"/>
      <c r="R37" s="246"/>
      <c r="S37" s="246"/>
      <c r="T37" s="10">
        <v>4</v>
      </c>
      <c r="U37" s="10">
        <v>12</v>
      </c>
      <c r="V37" s="180"/>
      <c r="W37" s="127"/>
      <c r="X37" s="188">
        <f>X39</f>
        <v>156944.16</v>
      </c>
      <c r="Y37" s="188">
        <f t="shared" ref="Y37:Z37" si="5">Y39</f>
        <v>140452</v>
      </c>
      <c r="Z37" s="190">
        <f t="shared" si="5"/>
        <v>36083</v>
      </c>
      <c r="AA37" s="6"/>
      <c r="AB37" s="3"/>
    </row>
    <row r="38" spans="1:28" ht="24.75" customHeight="1">
      <c r="A38" s="12"/>
      <c r="B38" s="68"/>
      <c r="C38" s="69"/>
      <c r="D38" s="70"/>
      <c r="E38" s="164"/>
      <c r="F38" s="164"/>
      <c r="G38" s="164"/>
      <c r="H38" s="164"/>
      <c r="I38" s="164"/>
      <c r="J38" s="164"/>
      <c r="K38" s="164"/>
      <c r="L38" s="65"/>
      <c r="M38" s="163" t="s">
        <v>197</v>
      </c>
      <c r="N38" s="185"/>
      <c r="O38" s="48"/>
      <c r="P38" s="245" t="s">
        <v>199</v>
      </c>
      <c r="Q38" s="246"/>
      <c r="R38" s="246"/>
      <c r="S38" s="246"/>
      <c r="T38" s="10">
        <v>4</v>
      </c>
      <c r="U38" s="10">
        <v>12</v>
      </c>
      <c r="V38" s="180"/>
      <c r="W38" s="127"/>
      <c r="X38" s="188">
        <f>X37</f>
        <v>156944.16</v>
      </c>
      <c r="Y38" s="188">
        <f t="shared" ref="Y38" si="6">Y37</f>
        <v>140452</v>
      </c>
      <c r="Z38" s="190">
        <f t="shared" ref="Z38" si="7">Z37</f>
        <v>36083</v>
      </c>
      <c r="AA38" s="6"/>
      <c r="AB38" s="3"/>
    </row>
    <row r="39" spans="1:28" ht="32.25" customHeight="1">
      <c r="A39" s="12"/>
      <c r="B39" s="68"/>
      <c r="C39" s="69"/>
      <c r="D39" s="70"/>
      <c r="E39" s="164"/>
      <c r="F39" s="164"/>
      <c r="G39" s="164"/>
      <c r="H39" s="164"/>
      <c r="I39" s="164"/>
      <c r="J39" s="164"/>
      <c r="K39" s="164"/>
      <c r="L39" s="65"/>
      <c r="M39" s="165" t="s">
        <v>40</v>
      </c>
      <c r="N39" s="165"/>
      <c r="O39" s="165"/>
      <c r="P39" s="245" t="s">
        <v>199</v>
      </c>
      <c r="Q39" s="246"/>
      <c r="R39" s="246"/>
      <c r="S39" s="246"/>
      <c r="T39" s="187" t="s">
        <v>110</v>
      </c>
      <c r="U39" s="187" t="s">
        <v>200</v>
      </c>
      <c r="V39" s="187">
        <v>240</v>
      </c>
      <c r="W39" s="130"/>
      <c r="X39" s="189">
        <v>156944.16</v>
      </c>
      <c r="Y39" s="189">
        <v>140452</v>
      </c>
      <c r="Z39" s="190">
        <v>36083</v>
      </c>
      <c r="AA39" s="6"/>
      <c r="AB39" s="3"/>
    </row>
    <row r="40" spans="1:28" ht="15" customHeight="1">
      <c r="A40" s="12"/>
      <c r="B40" s="61"/>
      <c r="C40" s="62"/>
      <c r="D40" s="70"/>
      <c r="E40" s="234" t="s">
        <v>100</v>
      </c>
      <c r="F40" s="235"/>
      <c r="G40" s="235"/>
      <c r="H40" s="235"/>
      <c r="I40" s="235"/>
      <c r="J40" s="235"/>
      <c r="K40" s="235"/>
      <c r="L40" s="235"/>
      <c r="M40" s="235"/>
      <c r="N40" s="235"/>
      <c r="O40" s="48" t="s">
        <v>99</v>
      </c>
      <c r="P40" s="74" t="s">
        <v>11</v>
      </c>
      <c r="Q40" s="72" t="s">
        <v>23</v>
      </c>
      <c r="R40" s="71" t="s">
        <v>5</v>
      </c>
      <c r="S40" s="73" t="s">
        <v>4</v>
      </c>
      <c r="T40" s="74" t="s">
        <v>2</v>
      </c>
      <c r="U40" s="74" t="s">
        <v>2</v>
      </c>
      <c r="V40" s="136" t="s">
        <v>2</v>
      </c>
      <c r="W40" s="127"/>
      <c r="X40" s="138">
        <f>X41+X45</f>
        <v>967562.41</v>
      </c>
      <c r="Y40" s="138">
        <f>Y41+Y45</f>
        <v>952350.61</v>
      </c>
      <c r="Z40" s="139">
        <f>Z41+Z45</f>
        <v>1072073.46</v>
      </c>
      <c r="AA40" s="6"/>
      <c r="AB40" s="3"/>
    </row>
    <row r="41" spans="1:28" ht="29.25" customHeight="1">
      <c r="A41" s="12"/>
      <c r="B41" s="61"/>
      <c r="C41" s="62"/>
      <c r="D41" s="75"/>
      <c r="E41" s="76"/>
      <c r="F41" s="217" t="s">
        <v>98</v>
      </c>
      <c r="G41" s="218"/>
      <c r="H41" s="218"/>
      <c r="I41" s="218"/>
      <c r="J41" s="218"/>
      <c r="K41" s="218"/>
      <c r="L41" s="218"/>
      <c r="M41" s="218"/>
      <c r="N41" s="218"/>
      <c r="O41" s="48" t="s">
        <v>97</v>
      </c>
      <c r="P41" s="16" t="s">
        <v>11</v>
      </c>
      <c r="Q41" s="15" t="s">
        <v>23</v>
      </c>
      <c r="R41" s="14" t="s">
        <v>94</v>
      </c>
      <c r="S41" s="13" t="s">
        <v>4</v>
      </c>
      <c r="T41" s="16" t="s">
        <v>2</v>
      </c>
      <c r="U41" s="16" t="s">
        <v>2</v>
      </c>
      <c r="V41" s="126" t="s">
        <v>2</v>
      </c>
      <c r="W41" s="127"/>
      <c r="X41" s="128">
        <f t="shared" ref="X41:Z42" si="8">X42</f>
        <v>390000</v>
      </c>
      <c r="Y41" s="128">
        <f t="shared" si="8"/>
        <v>390000</v>
      </c>
      <c r="Z41" s="129">
        <f t="shared" si="8"/>
        <v>390000</v>
      </c>
      <c r="AA41" s="6"/>
      <c r="AB41" s="3"/>
    </row>
    <row r="42" spans="1:28" ht="29.25" customHeight="1">
      <c r="A42" s="12"/>
      <c r="B42" s="63"/>
      <c r="C42" s="64"/>
      <c r="D42" s="77"/>
      <c r="E42" s="78"/>
      <c r="F42" s="114"/>
      <c r="G42" s="218" t="s">
        <v>96</v>
      </c>
      <c r="H42" s="218"/>
      <c r="I42" s="218"/>
      <c r="J42" s="218"/>
      <c r="K42" s="218"/>
      <c r="L42" s="218"/>
      <c r="M42" s="218"/>
      <c r="N42" s="218"/>
      <c r="O42" s="48" t="s">
        <v>95</v>
      </c>
      <c r="P42" s="16" t="s">
        <v>11</v>
      </c>
      <c r="Q42" s="15" t="s">
        <v>23</v>
      </c>
      <c r="R42" s="14" t="s">
        <v>94</v>
      </c>
      <c r="S42" s="13" t="s">
        <v>93</v>
      </c>
      <c r="T42" s="16" t="s">
        <v>2</v>
      </c>
      <c r="U42" s="16" t="s">
        <v>2</v>
      </c>
      <c r="V42" s="126" t="s">
        <v>2</v>
      </c>
      <c r="W42" s="127"/>
      <c r="X42" s="128">
        <f t="shared" si="8"/>
        <v>390000</v>
      </c>
      <c r="Y42" s="128">
        <f t="shared" si="8"/>
        <v>390000</v>
      </c>
      <c r="Z42" s="129">
        <f t="shared" si="8"/>
        <v>390000</v>
      </c>
      <c r="AA42" s="6"/>
      <c r="AB42" s="3"/>
    </row>
    <row r="43" spans="1:28" ht="15" customHeight="1">
      <c r="A43" s="12"/>
      <c r="B43" s="216" t="s">
        <v>101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48" t="s">
        <v>95</v>
      </c>
      <c r="P43" s="16" t="s">
        <v>11</v>
      </c>
      <c r="Q43" s="15" t="s">
        <v>23</v>
      </c>
      <c r="R43" s="14" t="s">
        <v>94</v>
      </c>
      <c r="S43" s="13" t="s">
        <v>93</v>
      </c>
      <c r="T43" s="16">
        <v>4</v>
      </c>
      <c r="U43" s="16">
        <v>9</v>
      </c>
      <c r="V43" s="126" t="s">
        <v>2</v>
      </c>
      <c r="W43" s="127"/>
      <c r="X43" s="128">
        <f>X44</f>
        <v>390000</v>
      </c>
      <c r="Y43" s="128">
        <f>Y44</f>
        <v>390000</v>
      </c>
      <c r="Z43" s="129">
        <f>Z44</f>
        <v>390000</v>
      </c>
      <c r="AA43" s="6"/>
      <c r="AB43" s="3"/>
    </row>
    <row r="44" spans="1:28" ht="29.25" customHeight="1">
      <c r="A44" s="12"/>
      <c r="B44" s="219" t="s">
        <v>40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48" t="s">
        <v>95</v>
      </c>
      <c r="P44" s="11" t="s">
        <v>11</v>
      </c>
      <c r="Q44" s="9" t="s">
        <v>23</v>
      </c>
      <c r="R44" s="8" t="s">
        <v>94</v>
      </c>
      <c r="S44" s="7" t="s">
        <v>93</v>
      </c>
      <c r="T44" s="11">
        <v>4</v>
      </c>
      <c r="U44" s="11">
        <v>9</v>
      </c>
      <c r="V44" s="130" t="s">
        <v>35</v>
      </c>
      <c r="W44" s="127"/>
      <c r="X44" s="174">
        <v>390000</v>
      </c>
      <c r="Y44" s="174">
        <v>390000</v>
      </c>
      <c r="Z44" s="176">
        <v>390000</v>
      </c>
      <c r="AA44" s="6"/>
      <c r="AB44" s="3"/>
    </row>
    <row r="45" spans="1:28" ht="29.25" customHeight="1">
      <c r="A45" s="12"/>
      <c r="B45" s="68"/>
      <c r="C45" s="69"/>
      <c r="D45" s="70"/>
      <c r="E45" s="76"/>
      <c r="F45" s="230" t="s">
        <v>92</v>
      </c>
      <c r="G45" s="231"/>
      <c r="H45" s="231"/>
      <c r="I45" s="231"/>
      <c r="J45" s="231"/>
      <c r="K45" s="231"/>
      <c r="L45" s="231"/>
      <c r="M45" s="231"/>
      <c r="N45" s="231"/>
      <c r="O45" s="48" t="s">
        <v>91</v>
      </c>
      <c r="P45" s="18" t="s">
        <v>11</v>
      </c>
      <c r="Q45" s="40" t="s">
        <v>23</v>
      </c>
      <c r="R45" s="39" t="s">
        <v>88</v>
      </c>
      <c r="S45" s="41" t="s">
        <v>4</v>
      </c>
      <c r="T45" s="18" t="s">
        <v>2</v>
      </c>
      <c r="U45" s="18" t="s">
        <v>2</v>
      </c>
      <c r="V45" s="131" t="s">
        <v>2</v>
      </c>
      <c r="W45" s="127"/>
      <c r="X45" s="128">
        <f t="shared" ref="X45:Z46" si="9">X46</f>
        <v>577562.41</v>
      </c>
      <c r="Y45" s="128">
        <f t="shared" si="9"/>
        <v>562350.61</v>
      </c>
      <c r="Z45" s="173">
        <f t="shared" si="9"/>
        <v>682073.46</v>
      </c>
      <c r="AA45" s="6"/>
      <c r="AB45" s="3"/>
    </row>
    <row r="46" spans="1:28" ht="29.25" customHeight="1">
      <c r="A46" s="12"/>
      <c r="B46" s="63"/>
      <c r="C46" s="64"/>
      <c r="D46" s="77"/>
      <c r="E46" s="78"/>
      <c r="F46" s="114"/>
      <c r="G46" s="218" t="s">
        <v>90</v>
      </c>
      <c r="H46" s="218"/>
      <c r="I46" s="218"/>
      <c r="J46" s="218"/>
      <c r="K46" s="218"/>
      <c r="L46" s="218"/>
      <c r="M46" s="218"/>
      <c r="N46" s="218"/>
      <c r="O46" s="48" t="s">
        <v>89</v>
      </c>
      <c r="P46" s="16" t="s">
        <v>11</v>
      </c>
      <c r="Q46" s="15" t="s">
        <v>23</v>
      </c>
      <c r="R46" s="14" t="s">
        <v>88</v>
      </c>
      <c r="S46" s="13" t="s">
        <v>87</v>
      </c>
      <c r="T46" s="16" t="s">
        <v>2</v>
      </c>
      <c r="U46" s="16" t="s">
        <v>2</v>
      </c>
      <c r="V46" s="126" t="s">
        <v>2</v>
      </c>
      <c r="W46" s="127"/>
      <c r="X46" s="128">
        <f t="shared" si="9"/>
        <v>577562.41</v>
      </c>
      <c r="Y46" s="128">
        <f t="shared" si="9"/>
        <v>562350.61</v>
      </c>
      <c r="Z46" s="173">
        <f t="shared" si="9"/>
        <v>682073.46</v>
      </c>
      <c r="AA46" s="6"/>
      <c r="AB46" s="3"/>
    </row>
    <row r="47" spans="1:28" ht="15" customHeight="1">
      <c r="A47" s="12"/>
      <c r="B47" s="216" t="s">
        <v>101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48" t="s">
        <v>89</v>
      </c>
      <c r="P47" s="16" t="s">
        <v>11</v>
      </c>
      <c r="Q47" s="15" t="s">
        <v>23</v>
      </c>
      <c r="R47" s="14" t="s">
        <v>88</v>
      </c>
      <c r="S47" s="13" t="s">
        <v>87</v>
      </c>
      <c r="T47" s="16">
        <v>4</v>
      </c>
      <c r="U47" s="16">
        <v>9</v>
      </c>
      <c r="V47" s="126" t="s">
        <v>2</v>
      </c>
      <c r="W47" s="127"/>
      <c r="X47" s="128">
        <f>X48</f>
        <v>577562.41</v>
      </c>
      <c r="Y47" s="128">
        <f>Y48</f>
        <v>562350.61</v>
      </c>
      <c r="Z47" s="173">
        <f>Z48</f>
        <v>682073.46</v>
      </c>
      <c r="AA47" s="6"/>
      <c r="AB47" s="3"/>
    </row>
    <row r="48" spans="1:28" ht="29.25" customHeight="1">
      <c r="A48" s="12"/>
      <c r="B48" s="219" t="s">
        <v>40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48" t="s">
        <v>89</v>
      </c>
      <c r="P48" s="11" t="s">
        <v>11</v>
      </c>
      <c r="Q48" s="9" t="s">
        <v>23</v>
      </c>
      <c r="R48" s="8" t="s">
        <v>88</v>
      </c>
      <c r="S48" s="7" t="s">
        <v>87</v>
      </c>
      <c r="T48" s="11">
        <v>4</v>
      </c>
      <c r="U48" s="11">
        <v>9</v>
      </c>
      <c r="V48" s="130" t="s">
        <v>35</v>
      </c>
      <c r="W48" s="127"/>
      <c r="X48" s="174">
        <v>577562.41</v>
      </c>
      <c r="Y48" s="174">
        <v>562350.61</v>
      </c>
      <c r="Z48" s="176">
        <v>682073.46</v>
      </c>
      <c r="AA48" s="6"/>
      <c r="AB48" s="3"/>
    </row>
    <row r="49" spans="1:28" ht="15" customHeight="1">
      <c r="A49" s="12"/>
      <c r="B49" s="68"/>
      <c r="C49" s="69"/>
      <c r="D49" s="70"/>
      <c r="E49" s="228" t="s">
        <v>85</v>
      </c>
      <c r="F49" s="229"/>
      <c r="G49" s="229"/>
      <c r="H49" s="229"/>
      <c r="I49" s="229"/>
      <c r="J49" s="229"/>
      <c r="K49" s="229"/>
      <c r="L49" s="229"/>
      <c r="M49" s="229"/>
      <c r="N49" s="229"/>
      <c r="O49" s="48" t="s">
        <v>84</v>
      </c>
      <c r="P49" s="79" t="s">
        <v>11</v>
      </c>
      <c r="Q49" s="88" t="s">
        <v>73</v>
      </c>
      <c r="R49" s="89" t="s">
        <v>5</v>
      </c>
      <c r="S49" s="90" t="s">
        <v>4</v>
      </c>
      <c r="T49" s="79" t="s">
        <v>2</v>
      </c>
      <c r="U49" s="79" t="s">
        <v>2</v>
      </c>
      <c r="V49" s="137" t="s">
        <v>2</v>
      </c>
      <c r="W49" s="127"/>
      <c r="X49" s="201">
        <f>X50+X54</f>
        <v>190000</v>
      </c>
      <c r="Y49" s="201">
        <f>Y50+Y54</f>
        <v>190000</v>
      </c>
      <c r="Z49" s="202">
        <f>Z50+Z54</f>
        <v>190000</v>
      </c>
      <c r="AA49" s="6"/>
      <c r="AB49" s="3"/>
    </row>
    <row r="50" spans="1:28" ht="29.25" customHeight="1">
      <c r="A50" s="12"/>
      <c r="B50" s="61"/>
      <c r="C50" s="62"/>
      <c r="D50" s="75"/>
      <c r="E50" s="76"/>
      <c r="F50" s="217" t="s">
        <v>83</v>
      </c>
      <c r="G50" s="218"/>
      <c r="H50" s="218"/>
      <c r="I50" s="218"/>
      <c r="J50" s="218"/>
      <c r="K50" s="218"/>
      <c r="L50" s="218"/>
      <c r="M50" s="218"/>
      <c r="N50" s="218"/>
      <c r="O50" s="48" t="s">
        <v>82</v>
      </c>
      <c r="P50" s="16" t="s">
        <v>11</v>
      </c>
      <c r="Q50" s="15" t="s">
        <v>73</v>
      </c>
      <c r="R50" s="14" t="s">
        <v>62</v>
      </c>
      <c r="S50" s="13" t="s">
        <v>4</v>
      </c>
      <c r="T50" s="16" t="s">
        <v>2</v>
      </c>
      <c r="U50" s="16" t="s">
        <v>2</v>
      </c>
      <c r="V50" s="126" t="s">
        <v>2</v>
      </c>
      <c r="W50" s="127"/>
      <c r="X50" s="128">
        <f t="shared" ref="X50:Z51" si="10">X51</f>
        <v>100000</v>
      </c>
      <c r="Y50" s="128">
        <f t="shared" si="10"/>
        <v>100000</v>
      </c>
      <c r="Z50" s="173">
        <f t="shared" si="10"/>
        <v>100000</v>
      </c>
      <c r="AA50" s="6"/>
      <c r="AB50" s="3"/>
    </row>
    <row r="51" spans="1:28" ht="29.25" customHeight="1">
      <c r="A51" s="12"/>
      <c r="B51" s="63"/>
      <c r="C51" s="64"/>
      <c r="D51" s="77"/>
      <c r="E51" s="78"/>
      <c r="F51" s="114"/>
      <c r="G51" s="218" t="s">
        <v>81</v>
      </c>
      <c r="H51" s="218"/>
      <c r="I51" s="218"/>
      <c r="J51" s="218"/>
      <c r="K51" s="218"/>
      <c r="L51" s="218"/>
      <c r="M51" s="218"/>
      <c r="N51" s="218"/>
      <c r="O51" s="48" t="s">
        <v>80</v>
      </c>
      <c r="P51" s="16" t="s">
        <v>11</v>
      </c>
      <c r="Q51" s="15" t="s">
        <v>73</v>
      </c>
      <c r="R51" s="14" t="s">
        <v>62</v>
      </c>
      <c r="S51" s="13" t="s">
        <v>79</v>
      </c>
      <c r="T51" s="16" t="s">
        <v>2</v>
      </c>
      <c r="U51" s="16" t="s">
        <v>2</v>
      </c>
      <c r="V51" s="126" t="s">
        <v>2</v>
      </c>
      <c r="W51" s="127"/>
      <c r="X51" s="128">
        <f t="shared" si="10"/>
        <v>100000</v>
      </c>
      <c r="Y51" s="128">
        <f t="shared" si="10"/>
        <v>100000</v>
      </c>
      <c r="Z51" s="173">
        <f t="shared" si="10"/>
        <v>100000</v>
      </c>
      <c r="AA51" s="6"/>
      <c r="AB51" s="3"/>
    </row>
    <row r="52" spans="1:28" ht="15" customHeight="1">
      <c r="A52" s="12"/>
      <c r="B52" s="216" t="s">
        <v>86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48" t="s">
        <v>80</v>
      </c>
      <c r="P52" s="16" t="s">
        <v>11</v>
      </c>
      <c r="Q52" s="15" t="s">
        <v>73</v>
      </c>
      <c r="R52" s="14" t="s">
        <v>62</v>
      </c>
      <c r="S52" s="13" t="s">
        <v>79</v>
      </c>
      <c r="T52" s="16">
        <v>4</v>
      </c>
      <c r="U52" s="16">
        <v>12</v>
      </c>
      <c r="V52" s="126" t="s">
        <v>2</v>
      </c>
      <c r="W52" s="127"/>
      <c r="X52" s="128">
        <f>X53</f>
        <v>100000</v>
      </c>
      <c r="Y52" s="128">
        <f>Y53</f>
        <v>100000</v>
      </c>
      <c r="Z52" s="173">
        <f>Z53</f>
        <v>100000</v>
      </c>
      <c r="AA52" s="6"/>
      <c r="AB52" s="3"/>
    </row>
    <row r="53" spans="1:28" ht="29.25" customHeight="1">
      <c r="A53" s="12"/>
      <c r="B53" s="219" t="s">
        <v>40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48" t="s">
        <v>80</v>
      </c>
      <c r="P53" s="11" t="s">
        <v>11</v>
      </c>
      <c r="Q53" s="9" t="s">
        <v>73</v>
      </c>
      <c r="R53" s="8" t="s">
        <v>62</v>
      </c>
      <c r="S53" s="7" t="s">
        <v>79</v>
      </c>
      <c r="T53" s="11">
        <v>4</v>
      </c>
      <c r="U53" s="11">
        <v>12</v>
      </c>
      <c r="V53" s="130" t="s">
        <v>35</v>
      </c>
      <c r="W53" s="127"/>
      <c r="X53" s="174">
        <v>100000</v>
      </c>
      <c r="Y53" s="174">
        <v>100000</v>
      </c>
      <c r="Z53" s="176">
        <v>100000</v>
      </c>
      <c r="AA53" s="6"/>
      <c r="AB53" s="3"/>
    </row>
    <row r="54" spans="1:28" ht="48.75" customHeight="1">
      <c r="A54" s="12"/>
      <c r="B54" s="68"/>
      <c r="C54" s="69"/>
      <c r="D54" s="70"/>
      <c r="E54" s="76"/>
      <c r="F54" s="230" t="s">
        <v>78</v>
      </c>
      <c r="G54" s="231"/>
      <c r="H54" s="231"/>
      <c r="I54" s="231"/>
      <c r="J54" s="231"/>
      <c r="K54" s="231"/>
      <c r="L54" s="231"/>
      <c r="M54" s="231"/>
      <c r="N54" s="231"/>
      <c r="O54" s="48" t="s">
        <v>77</v>
      </c>
      <c r="P54" s="18" t="s">
        <v>11</v>
      </c>
      <c r="Q54" s="40" t="s">
        <v>73</v>
      </c>
      <c r="R54" s="39" t="s">
        <v>37</v>
      </c>
      <c r="S54" s="41" t="s">
        <v>4</v>
      </c>
      <c r="T54" s="18" t="s">
        <v>2</v>
      </c>
      <c r="U54" s="18" t="s">
        <v>2</v>
      </c>
      <c r="V54" s="131" t="s">
        <v>2</v>
      </c>
      <c r="W54" s="127"/>
      <c r="X54" s="128">
        <f t="shared" ref="X54:Z55" si="11">X55</f>
        <v>90000</v>
      </c>
      <c r="Y54" s="128">
        <f t="shared" si="11"/>
        <v>90000</v>
      </c>
      <c r="Z54" s="173">
        <f t="shared" si="11"/>
        <v>90000</v>
      </c>
      <c r="AA54" s="6"/>
      <c r="AB54" s="3"/>
    </row>
    <row r="55" spans="1:28" ht="29.25" customHeight="1">
      <c r="A55" s="12"/>
      <c r="B55" s="63"/>
      <c r="C55" s="64"/>
      <c r="D55" s="77"/>
      <c r="E55" s="78"/>
      <c r="F55" s="114"/>
      <c r="G55" s="218" t="s">
        <v>76</v>
      </c>
      <c r="H55" s="218"/>
      <c r="I55" s="218"/>
      <c r="J55" s="218"/>
      <c r="K55" s="218"/>
      <c r="L55" s="218"/>
      <c r="M55" s="218"/>
      <c r="N55" s="218"/>
      <c r="O55" s="48" t="s">
        <v>74</v>
      </c>
      <c r="P55" s="16" t="s">
        <v>11</v>
      </c>
      <c r="Q55" s="15" t="s">
        <v>73</v>
      </c>
      <c r="R55" s="14" t="s">
        <v>37</v>
      </c>
      <c r="S55" s="13" t="s">
        <v>72</v>
      </c>
      <c r="T55" s="16" t="s">
        <v>2</v>
      </c>
      <c r="U55" s="16" t="s">
        <v>2</v>
      </c>
      <c r="V55" s="126" t="s">
        <v>2</v>
      </c>
      <c r="W55" s="127"/>
      <c r="X55" s="128">
        <f t="shared" si="11"/>
        <v>90000</v>
      </c>
      <c r="Y55" s="128">
        <f t="shared" si="11"/>
        <v>90000</v>
      </c>
      <c r="Z55" s="173">
        <f t="shared" si="11"/>
        <v>90000</v>
      </c>
      <c r="AA55" s="6"/>
      <c r="AB55" s="3"/>
    </row>
    <row r="56" spans="1:28" ht="15" customHeight="1">
      <c r="A56" s="12"/>
      <c r="B56" s="216" t="s">
        <v>86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48" t="s">
        <v>74</v>
      </c>
      <c r="P56" s="16" t="s">
        <v>11</v>
      </c>
      <c r="Q56" s="15" t="s">
        <v>73</v>
      </c>
      <c r="R56" s="14" t="s">
        <v>37</v>
      </c>
      <c r="S56" s="13" t="s">
        <v>72</v>
      </c>
      <c r="T56" s="16">
        <v>4</v>
      </c>
      <c r="U56" s="16">
        <v>12</v>
      </c>
      <c r="V56" s="126" t="s">
        <v>2</v>
      </c>
      <c r="W56" s="127"/>
      <c r="X56" s="128">
        <f>X57</f>
        <v>90000</v>
      </c>
      <c r="Y56" s="128">
        <f>Y57</f>
        <v>90000</v>
      </c>
      <c r="Z56" s="173">
        <f>Z57</f>
        <v>90000</v>
      </c>
      <c r="AA56" s="6"/>
      <c r="AB56" s="3"/>
    </row>
    <row r="57" spans="1:28" ht="15" customHeight="1">
      <c r="A57" s="12"/>
      <c r="B57" s="219" t="s">
        <v>75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48" t="s">
        <v>74</v>
      </c>
      <c r="P57" s="11" t="s">
        <v>11</v>
      </c>
      <c r="Q57" s="9" t="s">
        <v>73</v>
      </c>
      <c r="R57" s="8" t="s">
        <v>37</v>
      </c>
      <c r="S57" s="7" t="s">
        <v>72</v>
      </c>
      <c r="T57" s="11">
        <v>4</v>
      </c>
      <c r="U57" s="11">
        <v>12</v>
      </c>
      <c r="V57" s="130" t="s">
        <v>71</v>
      </c>
      <c r="W57" s="127"/>
      <c r="X57" s="174">
        <v>90000</v>
      </c>
      <c r="Y57" s="174">
        <v>90000</v>
      </c>
      <c r="Z57" s="174">
        <v>90000</v>
      </c>
      <c r="AA57" s="6"/>
      <c r="AB57" s="3"/>
    </row>
    <row r="58" spans="1:28" ht="15" customHeight="1">
      <c r="A58" s="12"/>
      <c r="B58" s="68"/>
      <c r="C58" s="69"/>
      <c r="D58" s="70"/>
      <c r="E58" s="228" t="s">
        <v>69</v>
      </c>
      <c r="F58" s="229"/>
      <c r="G58" s="229"/>
      <c r="H58" s="229"/>
      <c r="I58" s="229"/>
      <c r="J58" s="229"/>
      <c r="K58" s="229"/>
      <c r="L58" s="229"/>
      <c r="M58" s="229"/>
      <c r="N58" s="229"/>
      <c r="O58" s="48" t="s">
        <v>68</v>
      </c>
      <c r="P58" s="79" t="s">
        <v>11</v>
      </c>
      <c r="Q58" s="88" t="s">
        <v>63</v>
      </c>
      <c r="R58" s="89" t="s">
        <v>5</v>
      </c>
      <c r="S58" s="90" t="s">
        <v>4</v>
      </c>
      <c r="T58" s="79" t="s">
        <v>2</v>
      </c>
      <c r="U58" s="79" t="s">
        <v>2</v>
      </c>
      <c r="V58" s="137" t="s">
        <v>2</v>
      </c>
      <c r="W58" s="127"/>
      <c r="X58" s="201">
        <f t="shared" ref="X58:Z60" si="12">X59</f>
        <v>36000</v>
      </c>
      <c r="Y58" s="201">
        <f t="shared" si="12"/>
        <v>36000</v>
      </c>
      <c r="Z58" s="202">
        <f t="shared" si="12"/>
        <v>36000</v>
      </c>
      <c r="AA58" s="6"/>
      <c r="AB58" s="3"/>
    </row>
    <row r="59" spans="1:28" ht="15" customHeight="1">
      <c r="A59" s="12"/>
      <c r="B59" s="61"/>
      <c r="C59" s="62"/>
      <c r="D59" s="75"/>
      <c r="E59" s="76"/>
      <c r="F59" s="217" t="s">
        <v>67</v>
      </c>
      <c r="G59" s="218"/>
      <c r="H59" s="218"/>
      <c r="I59" s="218"/>
      <c r="J59" s="218"/>
      <c r="K59" s="218"/>
      <c r="L59" s="218"/>
      <c r="M59" s="218"/>
      <c r="N59" s="218"/>
      <c r="O59" s="48" t="s">
        <v>66</v>
      </c>
      <c r="P59" s="16" t="s">
        <v>11</v>
      </c>
      <c r="Q59" s="15" t="s">
        <v>63</v>
      </c>
      <c r="R59" s="14" t="s">
        <v>62</v>
      </c>
      <c r="S59" s="13" t="s">
        <v>4</v>
      </c>
      <c r="T59" s="16" t="s">
        <v>2</v>
      </c>
      <c r="U59" s="16" t="s">
        <v>2</v>
      </c>
      <c r="V59" s="126" t="s">
        <v>2</v>
      </c>
      <c r="W59" s="127"/>
      <c r="X59" s="128">
        <f t="shared" si="12"/>
        <v>36000</v>
      </c>
      <c r="Y59" s="128">
        <f t="shared" si="12"/>
        <v>36000</v>
      </c>
      <c r="Z59" s="173">
        <f t="shared" si="12"/>
        <v>36000</v>
      </c>
      <c r="AA59" s="6"/>
      <c r="AB59" s="3"/>
    </row>
    <row r="60" spans="1:28" ht="15" customHeight="1">
      <c r="A60" s="12"/>
      <c r="B60" s="63"/>
      <c r="C60" s="64"/>
      <c r="D60" s="77"/>
      <c r="E60" s="78"/>
      <c r="F60" s="114"/>
      <c r="G60" s="218" t="s">
        <v>65</v>
      </c>
      <c r="H60" s="218"/>
      <c r="I60" s="218"/>
      <c r="J60" s="218"/>
      <c r="K60" s="218"/>
      <c r="L60" s="218"/>
      <c r="M60" s="218"/>
      <c r="N60" s="218"/>
      <c r="O60" s="48" t="s">
        <v>64</v>
      </c>
      <c r="P60" s="16" t="s">
        <v>11</v>
      </c>
      <c r="Q60" s="15" t="s">
        <v>63</v>
      </c>
      <c r="R60" s="14" t="s">
        <v>62</v>
      </c>
      <c r="S60" s="13" t="s">
        <v>61</v>
      </c>
      <c r="T60" s="16" t="s">
        <v>2</v>
      </c>
      <c r="U60" s="16" t="s">
        <v>2</v>
      </c>
      <c r="V60" s="126" t="s">
        <v>2</v>
      </c>
      <c r="W60" s="127"/>
      <c r="X60" s="128">
        <f t="shared" si="12"/>
        <v>36000</v>
      </c>
      <c r="Y60" s="128">
        <f t="shared" si="12"/>
        <v>36000</v>
      </c>
      <c r="Z60" s="173">
        <f t="shared" si="12"/>
        <v>36000</v>
      </c>
      <c r="AA60" s="6"/>
      <c r="AB60" s="3"/>
    </row>
    <row r="61" spans="1:28" ht="15" customHeight="1">
      <c r="A61" s="12"/>
      <c r="B61" s="216" t="s">
        <v>70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48" t="s">
        <v>64</v>
      </c>
      <c r="P61" s="16" t="s">
        <v>11</v>
      </c>
      <c r="Q61" s="15" t="s">
        <v>63</v>
      </c>
      <c r="R61" s="14" t="s">
        <v>62</v>
      </c>
      <c r="S61" s="13" t="s">
        <v>61</v>
      </c>
      <c r="T61" s="16">
        <v>5</v>
      </c>
      <c r="U61" s="16">
        <v>1</v>
      </c>
      <c r="V61" s="126" t="s">
        <v>2</v>
      </c>
      <c r="W61" s="127"/>
      <c r="X61" s="128">
        <f>X62</f>
        <v>36000</v>
      </c>
      <c r="Y61" s="128">
        <f>Y62</f>
        <v>36000</v>
      </c>
      <c r="Z61" s="173">
        <f>Z62</f>
        <v>36000</v>
      </c>
      <c r="AA61" s="6"/>
      <c r="AB61" s="3"/>
    </row>
    <row r="62" spans="1:28" ht="29.25" customHeight="1">
      <c r="A62" s="12"/>
      <c r="B62" s="219" t="s">
        <v>40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48" t="s">
        <v>64</v>
      </c>
      <c r="P62" s="11" t="s">
        <v>11</v>
      </c>
      <c r="Q62" s="9" t="s">
        <v>63</v>
      </c>
      <c r="R62" s="8" t="s">
        <v>62</v>
      </c>
      <c r="S62" s="7" t="s">
        <v>61</v>
      </c>
      <c r="T62" s="11">
        <v>5</v>
      </c>
      <c r="U62" s="11">
        <v>1</v>
      </c>
      <c r="V62" s="130" t="s">
        <v>35</v>
      </c>
      <c r="W62" s="127"/>
      <c r="X62" s="174">
        <v>36000</v>
      </c>
      <c r="Y62" s="174">
        <v>36000</v>
      </c>
      <c r="Z62" s="176">
        <v>36000</v>
      </c>
      <c r="AA62" s="6"/>
      <c r="AB62" s="3"/>
    </row>
    <row r="63" spans="1:28" ht="29.25" customHeight="1">
      <c r="A63" s="12"/>
      <c r="B63" s="68"/>
      <c r="C63" s="69"/>
      <c r="D63" s="70"/>
      <c r="E63" s="228" t="s">
        <v>59</v>
      </c>
      <c r="F63" s="229"/>
      <c r="G63" s="229"/>
      <c r="H63" s="229"/>
      <c r="I63" s="229"/>
      <c r="J63" s="229"/>
      <c r="K63" s="229"/>
      <c r="L63" s="229"/>
      <c r="M63" s="229"/>
      <c r="N63" s="229"/>
      <c r="O63" s="48" t="s">
        <v>58</v>
      </c>
      <c r="P63" s="79" t="s">
        <v>11</v>
      </c>
      <c r="Q63" s="88" t="s">
        <v>53</v>
      </c>
      <c r="R63" s="89" t="s">
        <v>5</v>
      </c>
      <c r="S63" s="90" t="s">
        <v>4</v>
      </c>
      <c r="T63" s="79" t="s">
        <v>2</v>
      </c>
      <c r="U63" s="79" t="s">
        <v>2</v>
      </c>
      <c r="V63" s="137" t="s">
        <v>2</v>
      </c>
      <c r="W63" s="127"/>
      <c r="X63" s="201">
        <f t="shared" ref="X63:Z65" si="13">X64</f>
        <v>250000</v>
      </c>
      <c r="Y63" s="201">
        <f t="shared" si="13"/>
        <v>250000</v>
      </c>
      <c r="Z63" s="202">
        <f t="shared" si="13"/>
        <v>250000</v>
      </c>
      <c r="AA63" s="6"/>
      <c r="AB63" s="3"/>
    </row>
    <row r="64" spans="1:28" ht="29.25" customHeight="1">
      <c r="A64" s="12"/>
      <c r="B64" s="61"/>
      <c r="C64" s="62"/>
      <c r="D64" s="75"/>
      <c r="E64" s="76"/>
      <c r="F64" s="217" t="s">
        <v>57</v>
      </c>
      <c r="G64" s="218"/>
      <c r="H64" s="218"/>
      <c r="I64" s="218"/>
      <c r="J64" s="218"/>
      <c r="K64" s="218"/>
      <c r="L64" s="218"/>
      <c r="M64" s="218"/>
      <c r="N64" s="218"/>
      <c r="O64" s="48" t="s">
        <v>56</v>
      </c>
      <c r="P64" s="16" t="s">
        <v>11</v>
      </c>
      <c r="Q64" s="15" t="s">
        <v>53</v>
      </c>
      <c r="R64" s="14" t="s">
        <v>37</v>
      </c>
      <c r="S64" s="13" t="s">
        <v>4</v>
      </c>
      <c r="T64" s="16" t="s">
        <v>2</v>
      </c>
      <c r="U64" s="16" t="s">
        <v>2</v>
      </c>
      <c r="V64" s="126" t="s">
        <v>2</v>
      </c>
      <c r="W64" s="127"/>
      <c r="X64" s="128">
        <f t="shared" si="13"/>
        <v>250000</v>
      </c>
      <c r="Y64" s="128">
        <f t="shared" si="13"/>
        <v>250000</v>
      </c>
      <c r="Z64" s="173">
        <f t="shared" si="13"/>
        <v>250000</v>
      </c>
      <c r="AA64" s="6"/>
      <c r="AB64" s="3"/>
    </row>
    <row r="65" spans="1:28" ht="15" customHeight="1">
      <c r="A65" s="12"/>
      <c r="B65" s="63"/>
      <c r="C65" s="64"/>
      <c r="D65" s="77"/>
      <c r="E65" s="78"/>
      <c r="F65" s="114"/>
      <c r="G65" s="218" t="s">
        <v>55</v>
      </c>
      <c r="H65" s="218"/>
      <c r="I65" s="218"/>
      <c r="J65" s="218"/>
      <c r="K65" s="218"/>
      <c r="L65" s="218"/>
      <c r="M65" s="218"/>
      <c r="N65" s="218"/>
      <c r="O65" s="48" t="s">
        <v>54</v>
      </c>
      <c r="P65" s="16" t="s">
        <v>11</v>
      </c>
      <c r="Q65" s="15" t="s">
        <v>53</v>
      </c>
      <c r="R65" s="14" t="s">
        <v>37</v>
      </c>
      <c r="S65" s="13" t="s">
        <v>52</v>
      </c>
      <c r="T65" s="16" t="s">
        <v>2</v>
      </c>
      <c r="U65" s="16" t="s">
        <v>2</v>
      </c>
      <c r="V65" s="126" t="s">
        <v>2</v>
      </c>
      <c r="W65" s="127"/>
      <c r="X65" s="128">
        <f t="shared" si="13"/>
        <v>250000</v>
      </c>
      <c r="Y65" s="128">
        <f t="shared" si="13"/>
        <v>250000</v>
      </c>
      <c r="Z65" s="173">
        <f t="shared" si="13"/>
        <v>250000</v>
      </c>
      <c r="AA65" s="6"/>
      <c r="AB65" s="3"/>
    </row>
    <row r="66" spans="1:28" ht="15" customHeight="1">
      <c r="A66" s="12"/>
      <c r="B66" s="216" t="s">
        <v>60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48" t="s">
        <v>54</v>
      </c>
      <c r="P66" s="16" t="s">
        <v>11</v>
      </c>
      <c r="Q66" s="15" t="s">
        <v>53</v>
      </c>
      <c r="R66" s="14" t="s">
        <v>37</v>
      </c>
      <c r="S66" s="13" t="s">
        <v>52</v>
      </c>
      <c r="T66" s="16">
        <v>5</v>
      </c>
      <c r="U66" s="16">
        <v>2</v>
      </c>
      <c r="V66" s="126" t="s">
        <v>2</v>
      </c>
      <c r="W66" s="127"/>
      <c r="X66" s="128">
        <f>X67</f>
        <v>250000</v>
      </c>
      <c r="Y66" s="128">
        <f>Y67</f>
        <v>250000</v>
      </c>
      <c r="Z66" s="173">
        <f>Z67</f>
        <v>250000</v>
      </c>
      <c r="AA66" s="6"/>
      <c r="AB66" s="3"/>
    </row>
    <row r="67" spans="1:28" ht="29.25" customHeight="1">
      <c r="A67" s="12"/>
      <c r="B67" s="219" t="s">
        <v>40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48" t="s">
        <v>54</v>
      </c>
      <c r="P67" s="11" t="s">
        <v>11</v>
      </c>
      <c r="Q67" s="9" t="s">
        <v>53</v>
      </c>
      <c r="R67" s="8" t="s">
        <v>37</v>
      </c>
      <c r="S67" s="7" t="s">
        <v>52</v>
      </c>
      <c r="T67" s="11">
        <v>5</v>
      </c>
      <c r="U67" s="11">
        <v>2</v>
      </c>
      <c r="V67" s="130" t="s">
        <v>35</v>
      </c>
      <c r="W67" s="127"/>
      <c r="X67" s="174">
        <v>250000</v>
      </c>
      <c r="Y67" s="174">
        <v>250000</v>
      </c>
      <c r="Z67" s="176">
        <v>250000</v>
      </c>
      <c r="AA67" s="6"/>
      <c r="AB67" s="3"/>
    </row>
    <row r="68" spans="1:28" ht="15" customHeight="1">
      <c r="A68" s="12"/>
      <c r="B68" s="68"/>
      <c r="C68" s="69"/>
      <c r="D68" s="70"/>
      <c r="E68" s="228" t="s">
        <v>50</v>
      </c>
      <c r="F68" s="229"/>
      <c r="G68" s="229"/>
      <c r="H68" s="229"/>
      <c r="I68" s="229"/>
      <c r="J68" s="229"/>
      <c r="K68" s="229"/>
      <c r="L68" s="229"/>
      <c r="M68" s="229"/>
      <c r="N68" s="229"/>
      <c r="O68" s="48" t="s">
        <v>49</v>
      </c>
      <c r="P68" s="79" t="s">
        <v>11</v>
      </c>
      <c r="Q68" s="88" t="s">
        <v>38</v>
      </c>
      <c r="R68" s="89" t="s">
        <v>5</v>
      </c>
      <c r="S68" s="90" t="s">
        <v>4</v>
      </c>
      <c r="T68" s="79" t="s">
        <v>2</v>
      </c>
      <c r="U68" s="79" t="s">
        <v>2</v>
      </c>
      <c r="V68" s="137" t="s">
        <v>2</v>
      </c>
      <c r="W68" s="127"/>
      <c r="X68" s="201">
        <f>X69+X73+X77+X81</f>
        <v>440000</v>
      </c>
      <c r="Y68" s="201">
        <f t="shared" ref="Y68:Z68" si="14">Y69+Y81+Y73+Y77</f>
        <v>440000</v>
      </c>
      <c r="Z68" s="202">
        <f t="shared" si="14"/>
        <v>420000</v>
      </c>
      <c r="AA68" s="6"/>
      <c r="AB68" s="3"/>
    </row>
    <row r="69" spans="1:28" ht="15" customHeight="1">
      <c r="A69" s="12"/>
      <c r="B69" s="61"/>
      <c r="C69" s="62"/>
      <c r="D69" s="75"/>
      <c r="E69" s="76"/>
      <c r="F69" s="217" t="s">
        <v>48</v>
      </c>
      <c r="G69" s="218"/>
      <c r="H69" s="218"/>
      <c r="I69" s="218"/>
      <c r="J69" s="218"/>
      <c r="K69" s="218"/>
      <c r="L69" s="218"/>
      <c r="M69" s="218"/>
      <c r="N69" s="218"/>
      <c r="O69" s="48" t="s">
        <v>47</v>
      </c>
      <c r="P69" s="16" t="s">
        <v>11</v>
      </c>
      <c r="Q69" s="15" t="s">
        <v>38</v>
      </c>
      <c r="R69" s="14" t="s">
        <v>9</v>
      </c>
      <c r="S69" s="13" t="s">
        <v>4</v>
      </c>
      <c r="T69" s="16" t="s">
        <v>2</v>
      </c>
      <c r="U69" s="16" t="s">
        <v>2</v>
      </c>
      <c r="V69" s="126" t="s">
        <v>2</v>
      </c>
      <c r="W69" s="127"/>
      <c r="X69" s="128">
        <f t="shared" ref="X69:Z70" si="15">X70</f>
        <v>110000</v>
      </c>
      <c r="Y69" s="128">
        <f t="shared" si="15"/>
        <v>110000</v>
      </c>
      <c r="Z69" s="173">
        <f t="shared" si="15"/>
        <v>100000</v>
      </c>
      <c r="AA69" s="6"/>
      <c r="AB69" s="3"/>
    </row>
    <row r="70" spans="1:28" ht="15" customHeight="1">
      <c r="A70" s="12"/>
      <c r="B70" s="63"/>
      <c r="C70" s="64"/>
      <c r="D70" s="77"/>
      <c r="E70" s="78"/>
      <c r="F70" s="114"/>
      <c r="G70" s="218" t="s">
        <v>46</v>
      </c>
      <c r="H70" s="218"/>
      <c r="I70" s="218"/>
      <c r="J70" s="218"/>
      <c r="K70" s="218"/>
      <c r="L70" s="218"/>
      <c r="M70" s="218"/>
      <c r="N70" s="218"/>
      <c r="O70" s="48" t="s">
        <v>45</v>
      </c>
      <c r="P70" s="16" t="s">
        <v>11</v>
      </c>
      <c r="Q70" s="15" t="s">
        <v>38</v>
      </c>
      <c r="R70" s="14" t="s">
        <v>9</v>
      </c>
      <c r="S70" s="13" t="s">
        <v>44</v>
      </c>
      <c r="T70" s="16" t="s">
        <v>2</v>
      </c>
      <c r="U70" s="16" t="s">
        <v>2</v>
      </c>
      <c r="V70" s="126" t="s">
        <v>2</v>
      </c>
      <c r="W70" s="127"/>
      <c r="X70" s="128">
        <f t="shared" si="15"/>
        <v>110000</v>
      </c>
      <c r="Y70" s="128">
        <f t="shared" si="15"/>
        <v>110000</v>
      </c>
      <c r="Z70" s="173">
        <f t="shared" si="15"/>
        <v>100000</v>
      </c>
      <c r="AA70" s="6"/>
      <c r="AB70" s="3"/>
    </row>
    <row r="71" spans="1:28" ht="15" customHeight="1">
      <c r="A71" s="12"/>
      <c r="B71" s="216" t="s">
        <v>51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48" t="s">
        <v>45</v>
      </c>
      <c r="P71" s="16" t="s">
        <v>11</v>
      </c>
      <c r="Q71" s="15" t="s">
        <v>38</v>
      </c>
      <c r="R71" s="14" t="s">
        <v>9</v>
      </c>
      <c r="S71" s="13" t="s">
        <v>44</v>
      </c>
      <c r="T71" s="16">
        <v>5</v>
      </c>
      <c r="U71" s="16">
        <v>3</v>
      </c>
      <c r="V71" s="126" t="s">
        <v>2</v>
      </c>
      <c r="W71" s="127"/>
      <c r="X71" s="128">
        <f>X72</f>
        <v>110000</v>
      </c>
      <c r="Y71" s="128">
        <f>Y72</f>
        <v>110000</v>
      </c>
      <c r="Z71" s="173">
        <f>Z72</f>
        <v>100000</v>
      </c>
      <c r="AA71" s="6"/>
      <c r="AB71" s="3"/>
    </row>
    <row r="72" spans="1:28" ht="29.25" customHeight="1">
      <c r="A72" s="12"/>
      <c r="B72" s="219" t="s">
        <v>40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48" t="s">
        <v>45</v>
      </c>
      <c r="P72" s="11" t="s">
        <v>11</v>
      </c>
      <c r="Q72" s="9" t="s">
        <v>38</v>
      </c>
      <c r="R72" s="8" t="s">
        <v>9</v>
      </c>
      <c r="S72" s="7" t="s">
        <v>44</v>
      </c>
      <c r="T72" s="11">
        <v>5</v>
      </c>
      <c r="U72" s="11">
        <v>3</v>
      </c>
      <c r="V72" s="130" t="s">
        <v>35</v>
      </c>
      <c r="W72" s="127"/>
      <c r="X72" s="174">
        <v>110000</v>
      </c>
      <c r="Y72" s="174">
        <v>110000</v>
      </c>
      <c r="Z72" s="176">
        <v>100000</v>
      </c>
      <c r="AA72" s="6"/>
      <c r="AB72" s="3"/>
    </row>
    <row r="73" spans="1:28" ht="21" customHeight="1">
      <c r="A73" s="12"/>
      <c r="B73" s="68"/>
      <c r="C73" s="192"/>
      <c r="D73" s="193"/>
      <c r="E73" s="193"/>
      <c r="F73" s="68"/>
      <c r="G73" s="67"/>
      <c r="H73" s="67"/>
      <c r="I73" s="67"/>
      <c r="J73" s="67"/>
      <c r="K73" s="67"/>
      <c r="L73" s="194"/>
      <c r="M73" s="165" t="s">
        <v>201</v>
      </c>
      <c r="N73" s="165"/>
      <c r="O73" s="184"/>
      <c r="P73" s="240" t="s">
        <v>204</v>
      </c>
      <c r="Q73" s="241"/>
      <c r="R73" s="241"/>
      <c r="S73" s="242"/>
      <c r="T73" s="11"/>
      <c r="U73" s="11"/>
      <c r="V73" s="130"/>
      <c r="W73" s="130"/>
      <c r="X73" s="176">
        <f>X74</f>
        <v>10000</v>
      </c>
      <c r="Y73" s="176">
        <f t="shared" ref="Y73:Z73" si="16">Y74</f>
        <v>10000</v>
      </c>
      <c r="Z73" s="176">
        <f t="shared" si="16"/>
        <v>10000</v>
      </c>
      <c r="AA73" s="6"/>
      <c r="AB73" s="3"/>
    </row>
    <row r="74" spans="1:28" ht="16.5" customHeight="1">
      <c r="A74" s="12"/>
      <c r="B74" s="68"/>
      <c r="C74" s="192"/>
      <c r="D74" s="193"/>
      <c r="E74" s="193"/>
      <c r="F74" s="68"/>
      <c r="G74" s="67"/>
      <c r="H74" s="67"/>
      <c r="I74" s="67"/>
      <c r="J74" s="67"/>
      <c r="K74" s="67"/>
      <c r="L74" s="194"/>
      <c r="M74" s="165" t="s">
        <v>202</v>
      </c>
      <c r="N74" s="165"/>
      <c r="O74" s="184"/>
      <c r="P74" s="240" t="s">
        <v>205</v>
      </c>
      <c r="Q74" s="241"/>
      <c r="R74" s="241"/>
      <c r="S74" s="242"/>
      <c r="T74" s="11"/>
      <c r="U74" s="11"/>
      <c r="V74" s="130"/>
      <c r="W74" s="130"/>
      <c r="X74" s="176">
        <f>X76</f>
        <v>10000</v>
      </c>
      <c r="Y74" s="176">
        <f>Y76</f>
        <v>10000</v>
      </c>
      <c r="Z74" s="176">
        <f>Z76</f>
        <v>10000</v>
      </c>
      <c r="AA74" s="6"/>
      <c r="AB74" s="3"/>
    </row>
    <row r="75" spans="1:28" ht="16.5" customHeight="1">
      <c r="A75" s="12"/>
      <c r="B75" s="68"/>
      <c r="C75" s="192"/>
      <c r="D75" s="193"/>
      <c r="E75" s="193"/>
      <c r="F75" s="68"/>
      <c r="G75" s="67"/>
      <c r="H75" s="67"/>
      <c r="I75" s="67"/>
      <c r="J75" s="67"/>
      <c r="K75" s="67"/>
      <c r="L75" s="194"/>
      <c r="M75" s="165" t="s">
        <v>51</v>
      </c>
      <c r="N75" s="165"/>
      <c r="O75" s="184"/>
      <c r="P75" s="240" t="s">
        <v>205</v>
      </c>
      <c r="Q75" s="241"/>
      <c r="R75" s="241"/>
      <c r="S75" s="242"/>
      <c r="T75" s="11">
        <v>5</v>
      </c>
      <c r="U75" s="11">
        <v>3</v>
      </c>
      <c r="V75" s="130"/>
      <c r="W75" s="130"/>
      <c r="X75" s="176">
        <f>X76</f>
        <v>10000</v>
      </c>
      <c r="Y75" s="176">
        <f t="shared" ref="Y75:Z75" si="17">Y76</f>
        <v>10000</v>
      </c>
      <c r="Z75" s="176">
        <f t="shared" si="17"/>
        <v>10000</v>
      </c>
      <c r="AA75" s="6"/>
      <c r="AB75" s="3"/>
    </row>
    <row r="76" spans="1:28" ht="29.25" customHeight="1">
      <c r="A76" s="12"/>
      <c r="B76" s="68"/>
      <c r="C76" s="192"/>
      <c r="D76" s="193"/>
      <c r="E76" s="193"/>
      <c r="F76" s="68"/>
      <c r="G76" s="67"/>
      <c r="H76" s="67"/>
      <c r="I76" s="67"/>
      <c r="J76" s="67"/>
      <c r="K76" s="67"/>
      <c r="L76" s="194"/>
      <c r="M76" s="165" t="s">
        <v>40</v>
      </c>
      <c r="N76" s="165"/>
      <c r="O76" s="184"/>
      <c r="P76" s="240" t="s">
        <v>205</v>
      </c>
      <c r="Q76" s="243"/>
      <c r="R76" s="243"/>
      <c r="S76" s="244"/>
      <c r="T76" s="11">
        <v>5</v>
      </c>
      <c r="U76" s="11">
        <v>3</v>
      </c>
      <c r="V76" s="199">
        <v>240</v>
      </c>
      <c r="W76" s="130"/>
      <c r="X76" s="176">
        <v>10000</v>
      </c>
      <c r="Y76" s="176">
        <v>10000</v>
      </c>
      <c r="Z76" s="176">
        <v>10000</v>
      </c>
      <c r="AA76" s="6"/>
      <c r="AB76" s="3"/>
    </row>
    <row r="77" spans="1:28" ht="29.25" customHeight="1">
      <c r="A77" s="12"/>
      <c r="B77" s="68"/>
      <c r="C77" s="192"/>
      <c r="D77" s="193"/>
      <c r="E77" s="193"/>
      <c r="F77" s="68"/>
      <c r="G77" s="67"/>
      <c r="H77" s="67"/>
      <c r="I77" s="67"/>
      <c r="J77" s="67"/>
      <c r="K77" s="67"/>
      <c r="L77" s="194"/>
      <c r="M77" s="165" t="s">
        <v>203</v>
      </c>
      <c r="N77" s="165"/>
      <c r="O77" s="184"/>
      <c r="P77" s="240" t="s">
        <v>206</v>
      </c>
      <c r="Q77" s="243"/>
      <c r="R77" s="243"/>
      <c r="S77" s="244"/>
      <c r="T77" s="10"/>
      <c r="U77" s="10"/>
      <c r="V77" s="199"/>
      <c r="W77" s="130"/>
      <c r="X77" s="176">
        <f>X80</f>
        <v>50000</v>
      </c>
      <c r="Y77" s="176">
        <f t="shared" ref="Y77:Z77" si="18">Y80</f>
        <v>50000</v>
      </c>
      <c r="Z77" s="176">
        <f t="shared" si="18"/>
        <v>50000</v>
      </c>
      <c r="AA77" s="6"/>
      <c r="AB77" s="3"/>
    </row>
    <row r="78" spans="1:28" ht="29.25" customHeight="1">
      <c r="A78" s="12"/>
      <c r="B78" s="68"/>
      <c r="C78" s="192"/>
      <c r="D78" s="193"/>
      <c r="E78" s="193"/>
      <c r="F78" s="68"/>
      <c r="G78" s="67"/>
      <c r="H78" s="67"/>
      <c r="I78" s="67"/>
      <c r="J78" s="67"/>
      <c r="K78" s="67"/>
      <c r="L78" s="194"/>
      <c r="M78" s="165" t="s">
        <v>208</v>
      </c>
      <c r="N78" s="165"/>
      <c r="O78" s="184"/>
      <c r="P78" s="240" t="s">
        <v>207</v>
      </c>
      <c r="Q78" s="243"/>
      <c r="R78" s="243"/>
      <c r="S78" s="244"/>
      <c r="T78" s="10"/>
      <c r="U78" s="10"/>
      <c r="V78" s="199"/>
      <c r="W78" s="130"/>
      <c r="X78" s="176">
        <f>X80</f>
        <v>50000</v>
      </c>
      <c r="Y78" s="176">
        <f t="shared" ref="Y78:Z78" si="19">Y80</f>
        <v>50000</v>
      </c>
      <c r="Z78" s="176">
        <f t="shared" si="19"/>
        <v>50000</v>
      </c>
      <c r="AA78" s="6"/>
      <c r="AB78" s="3"/>
    </row>
    <row r="79" spans="1:28" ht="29.25" customHeight="1">
      <c r="A79" s="12"/>
      <c r="B79" s="68"/>
      <c r="C79" s="192"/>
      <c r="D79" s="193"/>
      <c r="E79" s="193"/>
      <c r="F79" s="68"/>
      <c r="G79" s="67"/>
      <c r="H79" s="67"/>
      <c r="I79" s="67"/>
      <c r="J79" s="67"/>
      <c r="K79" s="67"/>
      <c r="L79" s="194"/>
      <c r="M79" s="165" t="s">
        <v>51</v>
      </c>
      <c r="N79" s="165"/>
      <c r="O79" s="184"/>
      <c r="P79" s="240" t="s">
        <v>207</v>
      </c>
      <c r="Q79" s="243"/>
      <c r="R79" s="243"/>
      <c r="S79" s="244"/>
      <c r="T79" s="10">
        <v>5</v>
      </c>
      <c r="U79" s="10">
        <v>3</v>
      </c>
      <c r="V79" s="199"/>
      <c r="W79" s="130"/>
      <c r="X79" s="176">
        <f>X80</f>
        <v>50000</v>
      </c>
      <c r="Y79" s="176">
        <f t="shared" ref="Y79:Z79" si="20">Y80</f>
        <v>50000</v>
      </c>
      <c r="Z79" s="176">
        <f t="shared" si="20"/>
        <v>50000</v>
      </c>
      <c r="AA79" s="6"/>
      <c r="AB79" s="3"/>
    </row>
    <row r="80" spans="1:28" ht="29.25" customHeight="1">
      <c r="A80" s="12"/>
      <c r="B80" s="68"/>
      <c r="C80" s="192"/>
      <c r="D80" s="193"/>
      <c r="E80" s="193"/>
      <c r="F80" s="68"/>
      <c r="G80" s="67"/>
      <c r="H80" s="67"/>
      <c r="I80" s="67"/>
      <c r="J80" s="67"/>
      <c r="K80" s="67"/>
      <c r="L80" s="194"/>
      <c r="M80" s="165" t="s">
        <v>40</v>
      </c>
      <c r="N80" s="165"/>
      <c r="O80" s="184"/>
      <c r="P80" s="240" t="s">
        <v>207</v>
      </c>
      <c r="Q80" s="243"/>
      <c r="R80" s="243"/>
      <c r="S80" s="244"/>
      <c r="T80" s="10">
        <v>5</v>
      </c>
      <c r="U80" s="10">
        <v>3</v>
      </c>
      <c r="V80" s="199">
        <v>240</v>
      </c>
      <c r="W80" s="130"/>
      <c r="X80" s="176">
        <v>50000</v>
      </c>
      <c r="Y80" s="176">
        <v>50000</v>
      </c>
      <c r="Z80" s="176">
        <v>50000</v>
      </c>
      <c r="AA80" s="6"/>
      <c r="AB80" s="3"/>
    </row>
    <row r="81" spans="1:28" ht="15" customHeight="1">
      <c r="A81" s="12"/>
      <c r="B81" s="68"/>
      <c r="C81" s="69"/>
      <c r="D81" s="70"/>
      <c r="E81" s="76"/>
      <c r="F81" s="230" t="s">
        <v>43</v>
      </c>
      <c r="G81" s="231"/>
      <c r="H81" s="231"/>
      <c r="I81" s="231"/>
      <c r="J81" s="231"/>
      <c r="K81" s="231"/>
      <c r="L81" s="231"/>
      <c r="M81" s="231"/>
      <c r="N81" s="231"/>
      <c r="O81" s="183" t="s">
        <v>42</v>
      </c>
      <c r="P81" s="18" t="s">
        <v>11</v>
      </c>
      <c r="Q81" s="40" t="s">
        <v>38</v>
      </c>
      <c r="R81" s="39" t="s">
        <v>37</v>
      </c>
      <c r="S81" s="41" t="s">
        <v>4</v>
      </c>
      <c r="T81" s="18" t="s">
        <v>2</v>
      </c>
      <c r="U81" s="18" t="s">
        <v>2</v>
      </c>
      <c r="V81" s="131" t="s">
        <v>2</v>
      </c>
      <c r="W81" s="195"/>
      <c r="X81" s="132">
        <f t="shared" ref="X81:Z82" si="21">X82</f>
        <v>270000</v>
      </c>
      <c r="Y81" s="132">
        <f t="shared" si="21"/>
        <v>270000</v>
      </c>
      <c r="Z81" s="196">
        <f t="shared" si="21"/>
        <v>260000</v>
      </c>
      <c r="AA81" s="6"/>
      <c r="AB81" s="3"/>
    </row>
    <row r="82" spans="1:28" ht="15" customHeight="1">
      <c r="A82" s="12"/>
      <c r="B82" s="63"/>
      <c r="C82" s="64"/>
      <c r="D82" s="77"/>
      <c r="E82" s="78"/>
      <c r="F82" s="114"/>
      <c r="G82" s="218" t="s">
        <v>41</v>
      </c>
      <c r="H82" s="218"/>
      <c r="I82" s="218"/>
      <c r="J82" s="218"/>
      <c r="K82" s="218"/>
      <c r="L82" s="218"/>
      <c r="M82" s="218"/>
      <c r="N82" s="218"/>
      <c r="O82" s="48" t="s">
        <v>39</v>
      </c>
      <c r="P82" s="16" t="s">
        <v>11</v>
      </c>
      <c r="Q82" s="15" t="s">
        <v>38</v>
      </c>
      <c r="R82" s="14" t="s">
        <v>37</v>
      </c>
      <c r="S82" s="13" t="s">
        <v>36</v>
      </c>
      <c r="T82" s="16" t="s">
        <v>2</v>
      </c>
      <c r="U82" s="16" t="s">
        <v>2</v>
      </c>
      <c r="V82" s="126" t="s">
        <v>2</v>
      </c>
      <c r="W82" s="127"/>
      <c r="X82" s="128">
        <f t="shared" si="21"/>
        <v>270000</v>
      </c>
      <c r="Y82" s="128">
        <f t="shared" si="21"/>
        <v>270000</v>
      </c>
      <c r="Z82" s="173">
        <f t="shared" si="21"/>
        <v>260000</v>
      </c>
      <c r="AA82" s="6"/>
      <c r="AB82" s="3"/>
    </row>
    <row r="83" spans="1:28" ht="15" customHeight="1">
      <c r="A83" s="12"/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48" t="s">
        <v>39</v>
      </c>
      <c r="P83" s="16" t="s">
        <v>11</v>
      </c>
      <c r="Q83" s="15" t="s">
        <v>38</v>
      </c>
      <c r="R83" s="14" t="s">
        <v>37</v>
      </c>
      <c r="S83" s="13" t="s">
        <v>36</v>
      </c>
      <c r="T83" s="16">
        <v>5</v>
      </c>
      <c r="U83" s="16">
        <v>3</v>
      </c>
      <c r="V83" s="126" t="s">
        <v>2</v>
      </c>
      <c r="W83" s="127"/>
      <c r="X83" s="128">
        <f>X84</f>
        <v>270000</v>
      </c>
      <c r="Y83" s="128">
        <f>Y84</f>
        <v>270000</v>
      </c>
      <c r="Z83" s="173">
        <f>Z84</f>
        <v>260000</v>
      </c>
      <c r="AA83" s="6"/>
      <c r="AB83" s="3"/>
    </row>
    <row r="84" spans="1:28" ht="29.25" customHeight="1">
      <c r="A84" s="12"/>
      <c r="B84" s="219" t="s">
        <v>40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48" t="s">
        <v>39</v>
      </c>
      <c r="P84" s="11" t="s">
        <v>11</v>
      </c>
      <c r="Q84" s="9" t="s">
        <v>38</v>
      </c>
      <c r="R84" s="8" t="s">
        <v>37</v>
      </c>
      <c r="S84" s="7" t="s">
        <v>36</v>
      </c>
      <c r="T84" s="11">
        <v>5</v>
      </c>
      <c r="U84" s="11">
        <v>3</v>
      </c>
      <c r="V84" s="130" t="s">
        <v>35</v>
      </c>
      <c r="W84" s="127"/>
      <c r="X84" s="174">
        <v>270000</v>
      </c>
      <c r="Y84" s="174">
        <v>270000</v>
      </c>
      <c r="Z84" s="176">
        <v>260000</v>
      </c>
      <c r="AA84" s="6"/>
      <c r="AB84" s="3"/>
    </row>
    <row r="85" spans="1:28" ht="29.25" customHeight="1">
      <c r="A85" s="12"/>
      <c r="B85" s="68"/>
      <c r="C85" s="69"/>
      <c r="D85" s="70"/>
      <c r="E85" s="228" t="s">
        <v>18</v>
      </c>
      <c r="F85" s="229"/>
      <c r="G85" s="229"/>
      <c r="H85" s="229"/>
      <c r="I85" s="229"/>
      <c r="J85" s="229"/>
      <c r="K85" s="229"/>
      <c r="L85" s="229"/>
      <c r="M85" s="229"/>
      <c r="N85" s="229"/>
      <c r="O85" s="48" t="s">
        <v>17</v>
      </c>
      <c r="P85" s="79" t="s">
        <v>11</v>
      </c>
      <c r="Q85" s="88" t="s">
        <v>10</v>
      </c>
      <c r="R85" s="89" t="s">
        <v>5</v>
      </c>
      <c r="S85" s="90" t="s">
        <v>4</v>
      </c>
      <c r="T85" s="79" t="s">
        <v>2</v>
      </c>
      <c r="U85" s="79" t="s">
        <v>2</v>
      </c>
      <c r="V85" s="137" t="s">
        <v>2</v>
      </c>
      <c r="W85" s="127"/>
      <c r="X85" s="140">
        <f t="shared" ref="X85:Z88" si="22">X86</f>
        <v>86235.839999999997</v>
      </c>
      <c r="Y85" s="140">
        <f t="shared" si="22"/>
        <v>500</v>
      </c>
      <c r="Z85" s="181">
        <f t="shared" si="22"/>
        <v>500</v>
      </c>
      <c r="AA85" s="6"/>
      <c r="AB85" s="3"/>
    </row>
    <row r="86" spans="1:28" ht="45.75" customHeight="1">
      <c r="A86" s="12"/>
      <c r="B86" s="61"/>
      <c r="C86" s="62"/>
      <c r="D86" s="75"/>
      <c r="E86" s="76"/>
      <c r="F86" s="217" t="s">
        <v>16</v>
      </c>
      <c r="G86" s="218"/>
      <c r="H86" s="218"/>
      <c r="I86" s="218"/>
      <c r="J86" s="218"/>
      <c r="K86" s="218"/>
      <c r="L86" s="218"/>
      <c r="M86" s="218"/>
      <c r="N86" s="218"/>
      <c r="O86" s="48" t="s">
        <v>15</v>
      </c>
      <c r="P86" s="16" t="s">
        <v>11</v>
      </c>
      <c r="Q86" s="15" t="s">
        <v>10</v>
      </c>
      <c r="R86" s="14" t="s">
        <v>9</v>
      </c>
      <c r="S86" s="13" t="s">
        <v>4</v>
      </c>
      <c r="T86" s="16" t="s">
        <v>2</v>
      </c>
      <c r="U86" s="16" t="s">
        <v>2</v>
      </c>
      <c r="V86" s="126" t="s">
        <v>2</v>
      </c>
      <c r="W86" s="127"/>
      <c r="X86" s="128">
        <f t="shared" si="22"/>
        <v>86235.839999999997</v>
      </c>
      <c r="Y86" s="128">
        <f t="shared" si="22"/>
        <v>500</v>
      </c>
      <c r="Z86" s="173">
        <f t="shared" si="22"/>
        <v>500</v>
      </c>
      <c r="AA86" s="6"/>
      <c r="AB86" s="3"/>
    </row>
    <row r="87" spans="1:28" ht="29.25" customHeight="1">
      <c r="A87" s="12"/>
      <c r="B87" s="63"/>
      <c r="C87" s="64"/>
      <c r="D87" s="77"/>
      <c r="E87" s="78"/>
      <c r="F87" s="114"/>
      <c r="G87" s="218" t="s">
        <v>14</v>
      </c>
      <c r="H87" s="218"/>
      <c r="I87" s="218"/>
      <c r="J87" s="218"/>
      <c r="K87" s="218"/>
      <c r="L87" s="218"/>
      <c r="M87" s="218"/>
      <c r="N87" s="218"/>
      <c r="O87" s="48" t="s">
        <v>12</v>
      </c>
      <c r="P87" s="16" t="s">
        <v>11</v>
      </c>
      <c r="Q87" s="15" t="s">
        <v>10</v>
      </c>
      <c r="R87" s="14" t="s">
        <v>9</v>
      </c>
      <c r="S87" s="13" t="s">
        <v>8</v>
      </c>
      <c r="T87" s="16" t="s">
        <v>2</v>
      </c>
      <c r="U87" s="16" t="s">
        <v>2</v>
      </c>
      <c r="V87" s="126" t="s">
        <v>2</v>
      </c>
      <c r="W87" s="127"/>
      <c r="X87" s="128">
        <f t="shared" si="22"/>
        <v>86235.839999999997</v>
      </c>
      <c r="Y87" s="128">
        <f t="shared" si="22"/>
        <v>500</v>
      </c>
      <c r="Z87" s="173">
        <f t="shared" si="22"/>
        <v>500</v>
      </c>
      <c r="AA87" s="6"/>
      <c r="AB87" s="3"/>
    </row>
    <row r="88" spans="1:28" ht="15" customHeight="1">
      <c r="A88" s="12"/>
      <c r="B88" s="216" t="s">
        <v>20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48" t="s">
        <v>12</v>
      </c>
      <c r="P88" s="16" t="s">
        <v>11</v>
      </c>
      <c r="Q88" s="15" t="s">
        <v>10</v>
      </c>
      <c r="R88" s="14" t="s">
        <v>9</v>
      </c>
      <c r="S88" s="13" t="s">
        <v>8</v>
      </c>
      <c r="T88" s="16">
        <v>10</v>
      </c>
      <c r="U88" s="16">
        <v>3</v>
      </c>
      <c r="V88" s="126" t="s">
        <v>2</v>
      </c>
      <c r="W88" s="127"/>
      <c r="X88" s="128">
        <f t="shared" si="22"/>
        <v>86235.839999999997</v>
      </c>
      <c r="Y88" s="128">
        <f t="shared" si="22"/>
        <v>500</v>
      </c>
      <c r="Z88" s="173">
        <f t="shared" si="22"/>
        <v>500</v>
      </c>
      <c r="AA88" s="6"/>
      <c r="AB88" s="3"/>
    </row>
    <row r="89" spans="1:28" ht="29.25" customHeight="1">
      <c r="A89" s="12"/>
      <c r="B89" s="219" t="s">
        <v>13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48" t="s">
        <v>12</v>
      </c>
      <c r="P89" s="11" t="s">
        <v>11</v>
      </c>
      <c r="Q89" s="9" t="s">
        <v>10</v>
      </c>
      <c r="R89" s="8" t="s">
        <v>9</v>
      </c>
      <c r="S89" s="7" t="s">
        <v>8</v>
      </c>
      <c r="T89" s="11">
        <v>10</v>
      </c>
      <c r="U89" s="11">
        <v>3</v>
      </c>
      <c r="V89" s="130" t="s">
        <v>7</v>
      </c>
      <c r="W89" s="127"/>
      <c r="X89" s="174">
        <v>86235.839999999997</v>
      </c>
      <c r="Y89" s="174">
        <v>500</v>
      </c>
      <c r="Z89" s="176">
        <v>500</v>
      </c>
      <c r="AA89" s="6"/>
      <c r="AB89" s="3"/>
    </row>
    <row r="90" spans="1:28" ht="51.75" customHeight="1">
      <c r="A90" s="12"/>
      <c r="B90" s="68"/>
      <c r="C90" s="69"/>
      <c r="D90" s="220" t="s">
        <v>209</v>
      </c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48" t="s">
        <v>118</v>
      </c>
      <c r="P90" s="17" t="s">
        <v>111</v>
      </c>
      <c r="Q90" s="43" t="s">
        <v>6</v>
      </c>
      <c r="R90" s="42" t="s">
        <v>5</v>
      </c>
      <c r="S90" s="44" t="s">
        <v>4</v>
      </c>
      <c r="T90" s="17" t="s">
        <v>2</v>
      </c>
      <c r="U90" s="17" t="s">
        <v>2</v>
      </c>
      <c r="V90" s="134" t="s">
        <v>2</v>
      </c>
      <c r="W90" s="127"/>
      <c r="X90" s="135">
        <f>X91+X102+X96+X99</f>
        <v>3347546</v>
      </c>
      <c r="Y90" s="135">
        <f t="shared" ref="Y90:Z90" si="23">Y91+Y102+Y96+Y99</f>
        <v>3368960</v>
      </c>
      <c r="Z90" s="177">
        <f t="shared" si="23"/>
        <v>3464889</v>
      </c>
      <c r="AA90" s="6"/>
      <c r="AB90" s="3"/>
    </row>
    <row r="91" spans="1:28" ht="29.25" customHeight="1">
      <c r="A91" s="12"/>
      <c r="B91" s="61"/>
      <c r="C91" s="62"/>
      <c r="D91" s="70"/>
      <c r="E91" s="76"/>
      <c r="F91" s="217" t="s">
        <v>133</v>
      </c>
      <c r="G91" s="218"/>
      <c r="H91" s="218"/>
      <c r="I91" s="218"/>
      <c r="J91" s="218"/>
      <c r="K91" s="218"/>
      <c r="L91" s="218"/>
      <c r="M91" s="218"/>
      <c r="N91" s="218"/>
      <c r="O91" s="48" t="s">
        <v>132</v>
      </c>
      <c r="P91" s="16" t="s">
        <v>111</v>
      </c>
      <c r="Q91" s="15" t="s">
        <v>6</v>
      </c>
      <c r="R91" s="14" t="s">
        <v>9</v>
      </c>
      <c r="S91" s="13" t="s">
        <v>4</v>
      </c>
      <c r="T91" s="16" t="s">
        <v>2</v>
      </c>
      <c r="U91" s="16" t="s">
        <v>2</v>
      </c>
      <c r="V91" s="126" t="s">
        <v>2</v>
      </c>
      <c r="W91" s="127"/>
      <c r="X91" s="128">
        <f t="shared" ref="X91:Z92" si="24">X92</f>
        <v>3254930</v>
      </c>
      <c r="Y91" s="128">
        <f t="shared" si="24"/>
        <v>3276344</v>
      </c>
      <c r="Z91" s="173">
        <f t="shared" si="24"/>
        <v>3372273</v>
      </c>
      <c r="AA91" s="6"/>
      <c r="AB91" s="3"/>
    </row>
    <row r="92" spans="1:28" ht="15" customHeight="1">
      <c r="A92" s="12"/>
      <c r="B92" s="63"/>
      <c r="C92" s="64"/>
      <c r="D92" s="77"/>
      <c r="E92" s="78"/>
      <c r="F92" s="114"/>
      <c r="G92" s="218" t="s">
        <v>131</v>
      </c>
      <c r="H92" s="218"/>
      <c r="I92" s="218"/>
      <c r="J92" s="218"/>
      <c r="K92" s="218"/>
      <c r="L92" s="218"/>
      <c r="M92" s="218"/>
      <c r="N92" s="218"/>
      <c r="O92" s="48" t="s">
        <v>130</v>
      </c>
      <c r="P92" s="16" t="s">
        <v>111</v>
      </c>
      <c r="Q92" s="15" t="s">
        <v>6</v>
      </c>
      <c r="R92" s="14" t="s">
        <v>9</v>
      </c>
      <c r="S92" s="13" t="s">
        <v>129</v>
      </c>
      <c r="T92" s="16" t="s">
        <v>2</v>
      </c>
      <c r="U92" s="16" t="s">
        <v>2</v>
      </c>
      <c r="V92" s="126" t="s">
        <v>2</v>
      </c>
      <c r="W92" s="127"/>
      <c r="X92" s="128">
        <f t="shared" si="24"/>
        <v>3254930</v>
      </c>
      <c r="Y92" s="128">
        <f t="shared" si="24"/>
        <v>3276344</v>
      </c>
      <c r="Z92" s="173">
        <f t="shared" si="24"/>
        <v>3372273</v>
      </c>
      <c r="AA92" s="6"/>
      <c r="AB92" s="3"/>
    </row>
    <row r="93" spans="1:28" ht="49.5" customHeight="1">
      <c r="A93" s="12"/>
      <c r="B93" s="216" t="s">
        <v>134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48" t="s">
        <v>130</v>
      </c>
      <c r="P93" s="16" t="s">
        <v>111</v>
      </c>
      <c r="Q93" s="15" t="s">
        <v>6</v>
      </c>
      <c r="R93" s="14" t="s">
        <v>9</v>
      </c>
      <c r="S93" s="13" t="s">
        <v>129</v>
      </c>
      <c r="T93" s="16">
        <v>1</v>
      </c>
      <c r="U93" s="16">
        <v>4</v>
      </c>
      <c r="V93" s="126" t="s">
        <v>2</v>
      </c>
      <c r="W93" s="127"/>
      <c r="X93" s="128">
        <f>X94+X95</f>
        <v>3254930</v>
      </c>
      <c r="Y93" s="128">
        <f>Y94+Y95</f>
        <v>3276344</v>
      </c>
      <c r="Z93" s="173">
        <f>Z94+Z95</f>
        <v>3372273</v>
      </c>
      <c r="AA93" s="6"/>
      <c r="AB93" s="3"/>
    </row>
    <row r="94" spans="1:28" ht="29.25" customHeight="1">
      <c r="A94" s="12"/>
      <c r="B94" s="216" t="s">
        <v>114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48" t="s">
        <v>130</v>
      </c>
      <c r="P94" s="16" t="s">
        <v>111</v>
      </c>
      <c r="Q94" s="15" t="s">
        <v>6</v>
      </c>
      <c r="R94" s="14" t="s">
        <v>9</v>
      </c>
      <c r="S94" s="13" t="s">
        <v>129</v>
      </c>
      <c r="T94" s="16">
        <v>1</v>
      </c>
      <c r="U94" s="16">
        <v>4</v>
      </c>
      <c r="V94" s="126" t="s">
        <v>113</v>
      </c>
      <c r="W94" s="127"/>
      <c r="X94" s="176">
        <v>2205146</v>
      </c>
      <c r="Y94" s="176">
        <v>2205146</v>
      </c>
      <c r="Z94" s="176">
        <v>2205146</v>
      </c>
      <c r="AA94" s="6"/>
      <c r="AB94" s="3"/>
    </row>
    <row r="95" spans="1:28" ht="29.25" customHeight="1">
      <c r="A95" s="12"/>
      <c r="B95" s="219" t="s">
        <v>40</v>
      </c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48" t="s">
        <v>130</v>
      </c>
      <c r="P95" s="11" t="s">
        <v>111</v>
      </c>
      <c r="Q95" s="9" t="s">
        <v>6</v>
      </c>
      <c r="R95" s="8" t="s">
        <v>9</v>
      </c>
      <c r="S95" s="7" t="s">
        <v>129</v>
      </c>
      <c r="T95" s="11">
        <v>1</v>
      </c>
      <c r="U95" s="11">
        <v>4</v>
      </c>
      <c r="V95" s="130" t="s">
        <v>35</v>
      </c>
      <c r="W95" s="127"/>
      <c r="X95" s="176">
        <v>1049784</v>
      </c>
      <c r="Y95" s="176">
        <v>1071198</v>
      </c>
      <c r="Z95" s="176">
        <v>1167127</v>
      </c>
      <c r="AA95" s="6"/>
      <c r="AB95" s="3"/>
    </row>
    <row r="96" spans="1:28" ht="29.25" customHeight="1">
      <c r="A96" s="12"/>
      <c r="B96" s="68"/>
      <c r="C96" s="192"/>
      <c r="D96" s="193"/>
      <c r="E96" s="193"/>
      <c r="F96" s="165"/>
      <c r="G96" s="165"/>
      <c r="H96" s="165"/>
      <c r="I96" s="165"/>
      <c r="J96" s="165"/>
      <c r="K96" s="165"/>
      <c r="L96" s="165"/>
      <c r="M96" s="165" t="s">
        <v>210</v>
      </c>
      <c r="N96" s="165"/>
      <c r="O96" s="184"/>
      <c r="P96" s="240" t="s">
        <v>214</v>
      </c>
      <c r="Q96" s="241"/>
      <c r="R96" s="241"/>
      <c r="S96" s="242"/>
      <c r="T96" s="10"/>
      <c r="U96" s="10"/>
      <c r="V96" s="130"/>
      <c r="W96" s="130"/>
      <c r="X96" s="176">
        <f>X97</f>
        <v>10000</v>
      </c>
      <c r="Y96" s="176">
        <f t="shared" ref="Y96:Z97" si="25">Y97</f>
        <v>10000</v>
      </c>
      <c r="Z96" s="176">
        <f t="shared" si="25"/>
        <v>10000</v>
      </c>
      <c r="AA96" s="6"/>
      <c r="AB96" s="3"/>
    </row>
    <row r="97" spans="1:28" ht="29.25" customHeight="1">
      <c r="A97" s="12"/>
      <c r="B97" s="68"/>
      <c r="C97" s="192"/>
      <c r="D97" s="193"/>
      <c r="E97" s="193"/>
      <c r="F97" s="165"/>
      <c r="G97" s="165"/>
      <c r="H97" s="165"/>
      <c r="I97" s="165"/>
      <c r="J97" s="165"/>
      <c r="K97" s="165"/>
      <c r="L97" s="165"/>
      <c r="M97" s="165" t="s">
        <v>211</v>
      </c>
      <c r="N97" s="165"/>
      <c r="O97" s="184"/>
      <c r="P97" s="240" t="s">
        <v>215</v>
      </c>
      <c r="Q97" s="243"/>
      <c r="R97" s="243"/>
      <c r="S97" s="244"/>
      <c r="T97" s="10">
        <v>1</v>
      </c>
      <c r="U97" s="10">
        <v>4</v>
      </c>
      <c r="V97" s="130"/>
      <c r="W97" s="130"/>
      <c r="X97" s="176">
        <f>X98</f>
        <v>10000</v>
      </c>
      <c r="Y97" s="176">
        <f t="shared" si="25"/>
        <v>10000</v>
      </c>
      <c r="Z97" s="176">
        <f t="shared" si="25"/>
        <v>10000</v>
      </c>
      <c r="AA97" s="6"/>
      <c r="AB97" s="3"/>
    </row>
    <row r="98" spans="1:28" ht="29.25" customHeight="1">
      <c r="A98" s="12"/>
      <c r="B98" s="68"/>
      <c r="C98" s="192"/>
      <c r="D98" s="193"/>
      <c r="E98" s="193"/>
      <c r="F98" s="165"/>
      <c r="G98" s="165"/>
      <c r="H98" s="165"/>
      <c r="I98" s="165"/>
      <c r="J98" s="165"/>
      <c r="K98" s="165"/>
      <c r="L98" s="165"/>
      <c r="M98" s="165" t="s">
        <v>40</v>
      </c>
      <c r="N98" s="165"/>
      <c r="O98" s="184"/>
      <c r="P98" s="240" t="s">
        <v>215</v>
      </c>
      <c r="Q98" s="243"/>
      <c r="R98" s="243"/>
      <c r="S98" s="244"/>
      <c r="T98" s="10">
        <v>1</v>
      </c>
      <c r="U98" s="10">
        <v>4</v>
      </c>
      <c r="V98" s="199">
        <v>240</v>
      </c>
      <c r="W98" s="130"/>
      <c r="X98" s="176">
        <v>10000</v>
      </c>
      <c r="Y98" s="176">
        <v>10000</v>
      </c>
      <c r="Z98" s="176">
        <v>10000</v>
      </c>
      <c r="AA98" s="6"/>
      <c r="AB98" s="3"/>
    </row>
    <row r="99" spans="1:28" ht="29.25" customHeight="1">
      <c r="A99" s="12"/>
      <c r="B99" s="68"/>
      <c r="C99" s="192"/>
      <c r="D99" s="193"/>
      <c r="E99" s="193"/>
      <c r="F99" s="165"/>
      <c r="G99" s="165"/>
      <c r="H99" s="165"/>
      <c r="I99" s="165"/>
      <c r="J99" s="165"/>
      <c r="K99" s="165"/>
      <c r="L99" s="165"/>
      <c r="M99" s="165" t="s">
        <v>212</v>
      </c>
      <c r="N99" s="165"/>
      <c r="O99" s="184"/>
      <c r="P99" s="240" t="s">
        <v>216</v>
      </c>
      <c r="Q99" s="243"/>
      <c r="R99" s="243"/>
      <c r="S99" s="244"/>
      <c r="T99" s="10"/>
      <c r="U99" s="10"/>
      <c r="V99" s="130"/>
      <c r="W99" s="130"/>
      <c r="X99" s="176">
        <f>X100</f>
        <v>15000</v>
      </c>
      <c r="Y99" s="176">
        <f t="shared" ref="Y99:Z99" si="26">Y100</f>
        <v>15000</v>
      </c>
      <c r="Z99" s="176">
        <f t="shared" si="26"/>
        <v>15000</v>
      </c>
      <c r="AA99" s="6"/>
      <c r="AB99" s="3"/>
    </row>
    <row r="100" spans="1:28" ht="29.25" customHeight="1">
      <c r="A100" s="12"/>
      <c r="B100" s="68"/>
      <c r="C100" s="192"/>
      <c r="D100" s="193"/>
      <c r="E100" s="193"/>
      <c r="F100" s="165"/>
      <c r="G100" s="165"/>
      <c r="H100" s="165"/>
      <c r="I100" s="165"/>
      <c r="J100" s="165"/>
      <c r="K100" s="165"/>
      <c r="L100" s="165"/>
      <c r="M100" s="165" t="s">
        <v>213</v>
      </c>
      <c r="N100" s="165"/>
      <c r="O100" s="184"/>
      <c r="P100" s="240" t="s">
        <v>217</v>
      </c>
      <c r="Q100" s="243"/>
      <c r="R100" s="243"/>
      <c r="S100" s="244"/>
      <c r="T100" s="10">
        <v>1</v>
      </c>
      <c r="U100" s="10">
        <v>4</v>
      </c>
      <c r="V100" s="130"/>
      <c r="W100" s="130"/>
      <c r="X100" s="176">
        <f>X101</f>
        <v>15000</v>
      </c>
      <c r="Y100" s="176">
        <f t="shared" ref="Y100:Z100" si="27">Y101</f>
        <v>15000</v>
      </c>
      <c r="Z100" s="176">
        <f t="shared" si="27"/>
        <v>15000</v>
      </c>
      <c r="AA100" s="6"/>
      <c r="AB100" s="3"/>
    </row>
    <row r="101" spans="1:28" ht="29.25" customHeight="1">
      <c r="A101" s="12"/>
      <c r="B101" s="68"/>
      <c r="C101" s="192"/>
      <c r="D101" s="193"/>
      <c r="E101" s="193"/>
      <c r="F101" s="165"/>
      <c r="G101" s="165"/>
      <c r="H101" s="165"/>
      <c r="I101" s="165"/>
      <c r="J101" s="165"/>
      <c r="K101" s="165"/>
      <c r="L101" s="165"/>
      <c r="M101" s="165" t="s">
        <v>40</v>
      </c>
      <c r="N101" s="165"/>
      <c r="O101" s="184"/>
      <c r="P101" s="240" t="s">
        <v>217</v>
      </c>
      <c r="Q101" s="243"/>
      <c r="R101" s="243"/>
      <c r="S101" s="244"/>
      <c r="T101" s="10">
        <v>1</v>
      </c>
      <c r="U101" s="10">
        <v>4</v>
      </c>
      <c r="V101" s="199">
        <v>240</v>
      </c>
      <c r="W101" s="130"/>
      <c r="X101" s="176">
        <v>15000</v>
      </c>
      <c r="Y101" s="176">
        <v>15000</v>
      </c>
      <c r="Z101" s="176">
        <v>15000</v>
      </c>
      <c r="AA101" s="6"/>
      <c r="AB101" s="3"/>
    </row>
    <row r="102" spans="1:28" ht="29.25" customHeight="1">
      <c r="A102" s="12"/>
      <c r="B102" s="68"/>
      <c r="C102" s="69"/>
      <c r="D102" s="70"/>
      <c r="E102" s="76"/>
      <c r="F102" s="224" t="s">
        <v>117</v>
      </c>
      <c r="G102" s="224"/>
      <c r="H102" s="224"/>
      <c r="I102" s="224"/>
      <c r="J102" s="224"/>
      <c r="K102" s="224"/>
      <c r="L102" s="224"/>
      <c r="M102" s="224"/>
      <c r="N102" s="224"/>
      <c r="O102" s="204" t="s">
        <v>116</v>
      </c>
      <c r="P102" s="11" t="s">
        <v>111</v>
      </c>
      <c r="Q102" s="9" t="s">
        <v>6</v>
      </c>
      <c r="R102" s="8" t="s">
        <v>110</v>
      </c>
      <c r="S102" s="205" t="s">
        <v>4</v>
      </c>
      <c r="T102" s="200" t="s">
        <v>2</v>
      </c>
      <c r="U102" s="10" t="s">
        <v>2</v>
      </c>
      <c r="V102" s="130" t="s">
        <v>2</v>
      </c>
      <c r="W102" s="130"/>
      <c r="X102" s="176">
        <f t="shared" ref="X102:Z103" si="28">X103</f>
        <v>67616</v>
      </c>
      <c r="Y102" s="176">
        <f t="shared" si="28"/>
        <v>67616</v>
      </c>
      <c r="Z102" s="176">
        <f t="shared" si="28"/>
        <v>67616</v>
      </c>
      <c r="AA102" s="6"/>
      <c r="AB102" s="3"/>
    </row>
    <row r="103" spans="1:28" ht="29.25" customHeight="1">
      <c r="A103" s="12"/>
      <c r="B103" s="63"/>
      <c r="C103" s="64"/>
      <c r="D103" s="77"/>
      <c r="E103" s="78"/>
      <c r="F103" s="114"/>
      <c r="G103" s="218" t="s">
        <v>115</v>
      </c>
      <c r="H103" s="218"/>
      <c r="I103" s="218"/>
      <c r="J103" s="218"/>
      <c r="K103" s="218"/>
      <c r="L103" s="218"/>
      <c r="M103" s="218"/>
      <c r="N103" s="218"/>
      <c r="O103" s="48" t="s">
        <v>112</v>
      </c>
      <c r="P103" s="18" t="s">
        <v>111</v>
      </c>
      <c r="Q103" s="40" t="s">
        <v>6</v>
      </c>
      <c r="R103" s="39" t="s">
        <v>110</v>
      </c>
      <c r="S103" s="41" t="s">
        <v>109</v>
      </c>
      <c r="T103" s="16" t="s">
        <v>2</v>
      </c>
      <c r="U103" s="16" t="s">
        <v>2</v>
      </c>
      <c r="V103" s="126" t="s">
        <v>2</v>
      </c>
      <c r="W103" s="127"/>
      <c r="X103" s="176">
        <f t="shared" si="28"/>
        <v>67616</v>
      </c>
      <c r="Y103" s="176">
        <f t="shared" si="28"/>
        <v>67616</v>
      </c>
      <c r="Z103" s="176">
        <f t="shared" si="28"/>
        <v>67616</v>
      </c>
      <c r="AA103" s="6"/>
      <c r="AB103" s="3"/>
    </row>
    <row r="104" spans="1:28" ht="15" customHeight="1">
      <c r="A104" s="12"/>
      <c r="B104" s="216" t="s">
        <v>119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25"/>
      <c r="M104" s="226"/>
      <c r="N104" s="227"/>
      <c r="O104" s="48" t="s">
        <v>112</v>
      </c>
      <c r="P104" s="11" t="s">
        <v>111</v>
      </c>
      <c r="Q104" s="9" t="s">
        <v>6</v>
      </c>
      <c r="R104" s="8" t="s">
        <v>110</v>
      </c>
      <c r="S104" s="7" t="s">
        <v>109</v>
      </c>
      <c r="T104" s="11">
        <v>2</v>
      </c>
      <c r="U104" s="11">
        <v>3</v>
      </c>
      <c r="V104" s="130" t="s">
        <v>2</v>
      </c>
      <c r="W104" s="127"/>
      <c r="X104" s="176">
        <f>X105+X106</f>
        <v>67616</v>
      </c>
      <c r="Y104" s="176">
        <f>Y105+Y106</f>
        <v>67616</v>
      </c>
      <c r="Z104" s="176">
        <f>Z105+Z106</f>
        <v>67616</v>
      </c>
      <c r="AA104" s="6"/>
      <c r="AB104" s="3"/>
    </row>
    <row r="105" spans="1:28" ht="29.25" customHeight="1">
      <c r="A105" s="12"/>
      <c r="B105" s="216" t="s">
        <v>114</v>
      </c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48" t="s">
        <v>112</v>
      </c>
      <c r="P105" s="16" t="s">
        <v>111</v>
      </c>
      <c r="Q105" s="15" t="s">
        <v>6</v>
      </c>
      <c r="R105" s="14" t="s">
        <v>110</v>
      </c>
      <c r="S105" s="13" t="s">
        <v>109</v>
      </c>
      <c r="T105" s="16">
        <v>2</v>
      </c>
      <c r="U105" s="16">
        <v>3</v>
      </c>
      <c r="V105" s="126" t="s">
        <v>113</v>
      </c>
      <c r="W105" s="127"/>
      <c r="X105" s="176">
        <v>66616</v>
      </c>
      <c r="Y105" s="176">
        <v>66616</v>
      </c>
      <c r="Z105" s="176">
        <v>66616</v>
      </c>
      <c r="AA105" s="6"/>
      <c r="AB105" s="3"/>
    </row>
    <row r="106" spans="1:28" ht="29.25" customHeight="1">
      <c r="A106" s="12"/>
      <c r="B106" s="219" t="s">
        <v>40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48" t="s">
        <v>112</v>
      </c>
      <c r="P106" s="11" t="s">
        <v>111</v>
      </c>
      <c r="Q106" s="9" t="s">
        <v>6</v>
      </c>
      <c r="R106" s="8" t="s">
        <v>110</v>
      </c>
      <c r="S106" s="7" t="s">
        <v>109</v>
      </c>
      <c r="T106" s="11">
        <v>2</v>
      </c>
      <c r="U106" s="11">
        <v>3</v>
      </c>
      <c r="V106" s="130" t="s">
        <v>35</v>
      </c>
      <c r="W106" s="127"/>
      <c r="X106" s="176">
        <v>1000</v>
      </c>
      <c r="Y106" s="176">
        <v>1000</v>
      </c>
      <c r="Z106" s="176">
        <v>1000</v>
      </c>
      <c r="AA106" s="6"/>
      <c r="AB106" s="3"/>
    </row>
    <row r="107" spans="1:28" ht="18.75" customHeight="1" thickBot="1">
      <c r="A107" s="12"/>
      <c r="B107" s="116"/>
      <c r="C107" s="117"/>
      <c r="D107" s="223" t="s">
        <v>3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118" t="s">
        <v>157</v>
      </c>
      <c r="P107" s="119" t="s">
        <v>158</v>
      </c>
      <c r="Q107" s="120" t="s">
        <v>6</v>
      </c>
      <c r="R107" s="121" t="s">
        <v>5</v>
      </c>
      <c r="S107" s="122" t="s">
        <v>4</v>
      </c>
      <c r="T107" s="119" t="s">
        <v>2</v>
      </c>
      <c r="U107" s="119" t="s">
        <v>2</v>
      </c>
      <c r="V107" s="141" t="s">
        <v>2</v>
      </c>
      <c r="W107" s="142"/>
      <c r="X107" s="207">
        <v>0</v>
      </c>
      <c r="Y107" s="207">
        <v>186814</v>
      </c>
      <c r="Z107" s="207">
        <v>383254</v>
      </c>
      <c r="AA107" s="6"/>
      <c r="AB107" s="3"/>
    </row>
    <row r="108" spans="1:28" ht="0.75" customHeight="1" thickBot="1">
      <c r="A108" s="5"/>
      <c r="B108" s="80"/>
      <c r="C108" s="80"/>
      <c r="D108" s="80"/>
      <c r="E108" s="80"/>
      <c r="F108" s="80"/>
      <c r="G108" s="80"/>
      <c r="H108" s="80"/>
      <c r="I108" s="80"/>
      <c r="J108" s="80"/>
      <c r="K108" s="81"/>
      <c r="L108" s="80"/>
      <c r="M108" s="82"/>
      <c r="N108" s="83"/>
      <c r="O108" s="84" t="s">
        <v>153</v>
      </c>
      <c r="P108" s="85" t="s">
        <v>2</v>
      </c>
      <c r="Q108" s="85" t="s">
        <v>2</v>
      </c>
      <c r="R108" s="85" t="s">
        <v>2</v>
      </c>
      <c r="S108" s="85" t="s">
        <v>2</v>
      </c>
      <c r="T108" s="86">
        <v>0</v>
      </c>
      <c r="U108" s="87">
        <v>0</v>
      </c>
      <c r="V108" s="143" t="s">
        <v>154</v>
      </c>
      <c r="W108" s="144"/>
      <c r="X108" s="176"/>
      <c r="Y108" s="176"/>
      <c r="Z108" s="176"/>
      <c r="AA108" s="49"/>
      <c r="AB108" s="3"/>
    </row>
    <row r="109" spans="1:28" ht="21.75" customHeight="1" thickBot="1">
      <c r="A109" s="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6"/>
      <c r="M109" s="110" t="s">
        <v>1</v>
      </c>
      <c r="N109" s="111"/>
      <c r="O109" s="111"/>
      <c r="P109" s="111"/>
      <c r="Q109" s="111"/>
      <c r="R109" s="111"/>
      <c r="S109" s="111"/>
      <c r="T109" s="111"/>
      <c r="U109" s="111"/>
      <c r="V109" s="145"/>
      <c r="W109" s="146"/>
      <c r="X109" s="208">
        <f>X16+X30+X36+X90+X107</f>
        <v>7524478.4100000001</v>
      </c>
      <c r="Y109" s="208">
        <f t="shared" ref="Y109:Z109" si="29">Y16+Y30+Y36+Y90+Y107</f>
        <v>7565266.6099999994</v>
      </c>
      <c r="Z109" s="208">
        <f t="shared" si="29"/>
        <v>7747989.46</v>
      </c>
      <c r="AA109" s="3"/>
      <c r="AB109" s="2"/>
    </row>
    <row r="110" spans="1:28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  <c r="R110" s="3"/>
      <c r="S110" s="3"/>
      <c r="T110" s="3"/>
      <c r="U110" s="3"/>
      <c r="V110" s="98"/>
      <c r="W110" s="98"/>
      <c r="X110" s="96"/>
      <c r="Y110" s="109"/>
      <c r="Z110" s="98"/>
      <c r="AA110" s="3"/>
      <c r="AB110" s="2"/>
    </row>
  </sheetData>
  <mergeCells count="94">
    <mergeCell ref="P101:S101"/>
    <mergeCell ref="P79:S79"/>
    <mergeCell ref="P80:S80"/>
    <mergeCell ref="P75:S75"/>
    <mergeCell ref="P78:S78"/>
    <mergeCell ref="P96:S96"/>
    <mergeCell ref="P97:S97"/>
    <mergeCell ref="P98:S98"/>
    <mergeCell ref="P99:S99"/>
    <mergeCell ref="P100:S100"/>
    <mergeCell ref="P73:S73"/>
    <mergeCell ref="P74:S74"/>
    <mergeCell ref="P76:S76"/>
    <mergeCell ref="P77:S77"/>
    <mergeCell ref="B19:N19"/>
    <mergeCell ref="P37:S37"/>
    <mergeCell ref="P38:S38"/>
    <mergeCell ref="P39:S39"/>
    <mergeCell ref="B28:N28"/>
    <mergeCell ref="B27:N27"/>
    <mergeCell ref="B24:N24"/>
    <mergeCell ref="G26:N26"/>
    <mergeCell ref="B21:N21"/>
    <mergeCell ref="B25:N25"/>
    <mergeCell ref="G20:N20"/>
    <mergeCell ref="B22:N22"/>
    <mergeCell ref="B18:N18"/>
    <mergeCell ref="P14:S14"/>
    <mergeCell ref="P15:S15"/>
    <mergeCell ref="D16:N16"/>
    <mergeCell ref="G17:N17"/>
    <mergeCell ref="E49:N49"/>
    <mergeCell ref="G23:N23"/>
    <mergeCell ref="F50:N50"/>
    <mergeCell ref="E40:N40"/>
    <mergeCell ref="B35:N35"/>
    <mergeCell ref="B29:N29"/>
    <mergeCell ref="G42:N42"/>
    <mergeCell ref="F32:N32"/>
    <mergeCell ref="B48:N48"/>
    <mergeCell ref="D30:N30"/>
    <mergeCell ref="B62:N62"/>
    <mergeCell ref="G55:N55"/>
    <mergeCell ref="E31:N31"/>
    <mergeCell ref="G33:N33"/>
    <mergeCell ref="D36:N36"/>
    <mergeCell ref="G46:N46"/>
    <mergeCell ref="B44:N44"/>
    <mergeCell ref="F45:N45"/>
    <mergeCell ref="B43:N43"/>
    <mergeCell ref="F41:N41"/>
    <mergeCell ref="F54:N54"/>
    <mergeCell ref="G51:N51"/>
    <mergeCell ref="B53:N53"/>
    <mergeCell ref="B52:N52"/>
    <mergeCell ref="B34:N34"/>
    <mergeCell ref="B47:N47"/>
    <mergeCell ref="F59:N59"/>
    <mergeCell ref="B61:N61"/>
    <mergeCell ref="B56:N56"/>
    <mergeCell ref="B57:N57"/>
    <mergeCell ref="G60:N60"/>
    <mergeCell ref="E58:N58"/>
    <mergeCell ref="F64:N64"/>
    <mergeCell ref="G65:N65"/>
    <mergeCell ref="B66:N66"/>
    <mergeCell ref="G82:N82"/>
    <mergeCell ref="E63:N63"/>
    <mergeCell ref="B88:N88"/>
    <mergeCell ref="B67:N67"/>
    <mergeCell ref="E68:N68"/>
    <mergeCell ref="E85:N85"/>
    <mergeCell ref="B71:N71"/>
    <mergeCell ref="B72:N72"/>
    <mergeCell ref="F81:N81"/>
    <mergeCell ref="G70:N70"/>
    <mergeCell ref="B83:N83"/>
    <mergeCell ref="G87:N87"/>
    <mergeCell ref="F86:N86"/>
    <mergeCell ref="B84:N84"/>
    <mergeCell ref="F69:N69"/>
    <mergeCell ref="D107:N107"/>
    <mergeCell ref="B94:N94"/>
    <mergeCell ref="B95:N95"/>
    <mergeCell ref="F102:N102"/>
    <mergeCell ref="G103:N103"/>
    <mergeCell ref="B104:N104"/>
    <mergeCell ref="B105:N105"/>
    <mergeCell ref="B106:N106"/>
    <mergeCell ref="B93:N93"/>
    <mergeCell ref="F91:N91"/>
    <mergeCell ref="G92:N92"/>
    <mergeCell ref="B89:N89"/>
    <mergeCell ref="D90:N90"/>
  </mergeCells>
  <phoneticPr fontId="0" type="noConversion"/>
  <pageMargins left="1.1811023622047201" right="0.39370078740157499" top="0.78740157480314998" bottom="0.59055118110236204" header="0.31496063461453899" footer="0.31496063461453899"/>
  <pageSetup paperSize="9" scale="87" fitToHeight="0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topLeftCell="A10" zoomScaleSheetLayoutView="100" workbookViewId="0">
      <selection activeCell="F15" sqref="F15"/>
    </sheetView>
  </sheetViews>
  <sheetFormatPr defaultRowHeight="12.75"/>
  <cols>
    <col min="1" max="1" width="54" style="147" customWidth="1"/>
    <col min="2" max="4" width="10.5703125" style="147" customWidth="1"/>
    <col min="5" max="16384" width="9.140625" style="147"/>
  </cols>
  <sheetData>
    <row r="1" spans="1:7">
      <c r="B1" s="249" t="s">
        <v>187</v>
      </c>
      <c r="C1" s="249"/>
      <c r="D1" s="249"/>
    </row>
    <row r="2" spans="1:7">
      <c r="B2" s="249" t="s">
        <v>151</v>
      </c>
      <c r="C2" s="249"/>
      <c r="D2" s="249"/>
    </row>
    <row r="3" spans="1:7" ht="12.75" customHeight="1">
      <c r="B3" s="250" t="s">
        <v>184</v>
      </c>
      <c r="C3" s="250"/>
      <c r="D3" s="250"/>
    </row>
    <row r="4" spans="1:7">
      <c r="B4" s="249" t="s">
        <v>188</v>
      </c>
      <c r="C4" s="249"/>
      <c r="D4" s="249"/>
    </row>
    <row r="5" spans="1:7">
      <c r="B5" s="148"/>
      <c r="C5" s="148"/>
      <c r="D5" s="148"/>
    </row>
    <row r="6" spans="1:7" ht="57" customHeight="1">
      <c r="A6" s="251" t="s">
        <v>189</v>
      </c>
      <c r="B6" s="251"/>
      <c r="C6" s="251"/>
      <c r="D6" s="251"/>
      <c r="G6" s="147" t="s">
        <v>159</v>
      </c>
    </row>
    <row r="7" spans="1:7" ht="15.75">
      <c r="A7" s="149"/>
    </row>
    <row r="8" spans="1:7" ht="81" customHeight="1">
      <c r="A8" s="252" t="s">
        <v>190</v>
      </c>
      <c r="B8" s="252"/>
      <c r="C8" s="252"/>
      <c r="D8" s="252"/>
    </row>
    <row r="9" spans="1:7" ht="23.25" customHeight="1">
      <c r="A9" s="150"/>
      <c r="B9" s="150"/>
      <c r="C9" s="247" t="s">
        <v>149</v>
      </c>
      <c r="D9" s="247"/>
    </row>
    <row r="10" spans="1:7" ht="15.75">
      <c r="A10" s="248" t="s">
        <v>160</v>
      </c>
      <c r="B10" s="248" t="s">
        <v>161</v>
      </c>
      <c r="C10" s="248"/>
      <c r="D10" s="248"/>
    </row>
    <row r="11" spans="1:7" ht="15.75">
      <c r="A11" s="248"/>
      <c r="B11" s="151" t="s">
        <v>140</v>
      </c>
      <c r="C11" s="151" t="s">
        <v>139</v>
      </c>
      <c r="D11" s="151" t="s">
        <v>152</v>
      </c>
    </row>
    <row r="12" spans="1:7" ht="31.5">
      <c r="A12" s="152" t="s">
        <v>162</v>
      </c>
      <c r="B12" s="153"/>
      <c r="C12" s="153"/>
      <c r="D12" s="153"/>
    </row>
    <row r="13" spans="1:7" ht="31.5">
      <c r="A13" s="154" t="s">
        <v>163</v>
      </c>
      <c r="B13" s="155">
        <v>0</v>
      </c>
      <c r="C13" s="155">
        <v>0</v>
      </c>
      <c r="D13" s="155">
        <v>0</v>
      </c>
    </row>
    <row r="14" spans="1:7" ht="31.5">
      <c r="A14" s="152" t="s">
        <v>164</v>
      </c>
      <c r="B14" s="153">
        <v>0</v>
      </c>
      <c r="C14" s="153">
        <v>0</v>
      </c>
      <c r="D14" s="153">
        <v>0</v>
      </c>
    </row>
    <row r="15" spans="1:7" ht="31.5">
      <c r="A15" s="152" t="s">
        <v>165</v>
      </c>
      <c r="B15" s="153">
        <v>0</v>
      </c>
      <c r="C15" s="153">
        <v>0</v>
      </c>
      <c r="D15" s="153">
        <v>0</v>
      </c>
    </row>
    <row r="16" spans="1:7" ht="31.5">
      <c r="A16" s="154" t="s">
        <v>166</v>
      </c>
      <c r="B16" s="155">
        <v>0</v>
      </c>
      <c r="C16" s="155">
        <v>0</v>
      </c>
      <c r="D16" s="155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honeticPr fontId="0" type="noConversion"/>
  <pageMargins left="0.61" right="0.17" top="0.2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Y1" sqref="Y1"/>
    </sheetView>
  </sheetViews>
  <sheetFormatPr defaultRowHeight="15"/>
  <cols>
    <col min="1" max="1" width="0.5703125" customWidth="1"/>
    <col min="2" max="12" width="0" hidden="1" customWidth="1"/>
    <col min="13" max="13" width="70.7109375" customWidth="1"/>
    <col min="14" max="15" width="0" hidden="1" customWidth="1"/>
    <col min="18" max="18" width="3.28515625" customWidth="1"/>
    <col min="19" max="19" width="2.5703125" customWidth="1"/>
    <col min="20" max="20" width="3.28515625" customWidth="1"/>
    <col min="21" max="21" width="6.85546875" customWidth="1"/>
    <col min="22" max="22" width="7.7109375" customWidth="1"/>
    <col min="23" max="23" width="0" hidden="1" customWidth="1"/>
    <col min="24" max="24" width="18.7109375" customWidth="1"/>
    <col min="25" max="25" width="13.140625" customWidth="1"/>
    <col min="26" max="26" width="12.85546875" customWidth="1"/>
  </cols>
  <sheetData>
    <row r="1" spans="1:26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94"/>
      <c r="W1" s="94"/>
      <c r="X1" s="94"/>
      <c r="Y1" s="95"/>
      <c r="Z1" s="96"/>
    </row>
    <row r="2" spans="1:26" ht="15.75">
      <c r="A2" s="35"/>
      <c r="B2" s="34"/>
      <c r="C2" s="34"/>
      <c r="D2" s="34"/>
      <c r="E2" s="34"/>
      <c r="F2" s="34"/>
      <c r="G2" s="34"/>
      <c r="H2" s="34"/>
      <c r="I2" s="34"/>
      <c r="J2" s="34"/>
      <c r="K2" s="2"/>
      <c r="L2" s="34"/>
      <c r="M2" s="34"/>
      <c r="N2" s="34"/>
      <c r="O2" s="34"/>
      <c r="P2" s="34"/>
      <c r="Q2" s="34"/>
      <c r="R2" s="34"/>
      <c r="S2" s="34"/>
      <c r="T2" s="34"/>
      <c r="U2" s="34"/>
      <c r="V2" s="96"/>
      <c r="W2" s="94"/>
      <c r="X2" s="97" t="s">
        <v>0</v>
      </c>
      <c r="Y2" s="95"/>
      <c r="Z2" s="96"/>
    </row>
    <row r="3" spans="1:26" ht="15.75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6"/>
      <c r="W3" s="94"/>
      <c r="X3" s="97" t="s">
        <v>151</v>
      </c>
      <c r="Y3" s="95"/>
      <c r="Z3" s="96"/>
    </row>
    <row r="4" spans="1:26" ht="15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96"/>
      <c r="W4" s="94"/>
      <c r="X4" s="97" t="s">
        <v>150</v>
      </c>
      <c r="Y4" s="95"/>
      <c r="Z4" s="98"/>
    </row>
    <row r="5" spans="1:26" ht="15.75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4"/>
      <c r="Q5" s="4"/>
      <c r="R5" s="2"/>
      <c r="S5" s="36"/>
      <c r="T5" s="37"/>
      <c r="U5" s="36"/>
      <c r="V5" s="96"/>
      <c r="W5" s="99"/>
      <c r="X5" s="97" t="s">
        <v>191</v>
      </c>
      <c r="Y5" s="100"/>
      <c r="Z5" s="101"/>
    </row>
    <row r="6" spans="1:26" ht="15.75">
      <c r="A6" s="3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96"/>
      <c r="W6" s="94"/>
      <c r="X6" s="97" t="s">
        <v>192</v>
      </c>
      <c r="Y6" s="95"/>
      <c r="Z6" s="96"/>
    </row>
    <row r="7" spans="1:26">
      <c r="A7" s="3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94"/>
      <c r="W7" s="94"/>
      <c r="X7" s="94"/>
      <c r="Y7" s="95"/>
      <c r="Z7" s="98"/>
    </row>
    <row r="8" spans="1:26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55" t="s">
        <v>193</v>
      </c>
      <c r="N8" s="209"/>
      <c r="O8" s="209"/>
      <c r="P8" s="209"/>
      <c r="Q8" s="209"/>
      <c r="R8" s="209"/>
      <c r="S8" s="209"/>
      <c r="T8" s="209"/>
      <c r="U8" s="209"/>
      <c r="V8" s="210"/>
      <c r="W8" s="210"/>
      <c r="X8" s="210"/>
      <c r="Y8" s="210"/>
      <c r="Z8" s="210"/>
    </row>
    <row r="9" spans="1:26" ht="15.75">
      <c r="A9" s="33" t="s">
        <v>218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211"/>
      <c r="N9" s="211"/>
      <c r="O9" s="211"/>
      <c r="P9" s="211"/>
      <c r="Q9" s="211"/>
      <c r="R9" s="211"/>
      <c r="S9" s="211"/>
      <c r="T9" s="211"/>
      <c r="U9" s="211"/>
      <c r="V9" s="212"/>
      <c r="W9" s="212"/>
      <c r="X9" s="212"/>
      <c r="Y9" s="212"/>
      <c r="Z9" s="212"/>
    </row>
    <row r="10" spans="1:26" ht="15.75">
      <c r="A10" s="31" t="s">
        <v>219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13"/>
      <c r="N10" s="213"/>
      <c r="O10" s="213"/>
      <c r="P10" s="213"/>
      <c r="Q10" s="213"/>
      <c r="R10" s="209"/>
      <c r="S10" s="209"/>
      <c r="T10" s="209"/>
      <c r="U10" s="209"/>
      <c r="V10" s="210"/>
      <c r="W10" s="210"/>
      <c r="X10" s="210"/>
      <c r="Y10" s="210"/>
      <c r="Z10" s="210"/>
    </row>
    <row r="11" spans="1:26" ht="15.75">
      <c r="A11" s="31" t="s">
        <v>156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214"/>
      <c r="N11" s="214"/>
      <c r="O11" s="214"/>
      <c r="P11" s="214"/>
      <c r="Q11" s="214"/>
      <c r="R11" s="214"/>
      <c r="S11" s="214"/>
      <c r="T11" s="214"/>
      <c r="U11" s="214"/>
      <c r="V11" s="215"/>
      <c r="W11" s="215"/>
      <c r="X11" s="215"/>
      <c r="Y11" s="212"/>
      <c r="Z11" s="212"/>
    </row>
    <row r="12" spans="1:26">
      <c r="A12" s="5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7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15"/>
      <c r="X12" s="215"/>
      <c r="Y12" s="212"/>
      <c r="Z12" s="212"/>
    </row>
    <row r="13" spans="1:26" ht="15.75" thickBo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02"/>
      <c r="W13" s="102"/>
      <c r="X13" s="102"/>
      <c r="Y13" s="103"/>
      <c r="Z13" s="104" t="s">
        <v>149</v>
      </c>
    </row>
    <row r="14" spans="1:26" ht="15.75" thickBot="1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5"/>
      <c r="L14" s="25"/>
      <c r="M14" s="166" t="s">
        <v>148</v>
      </c>
      <c r="N14" s="23" t="s">
        <v>147</v>
      </c>
      <c r="O14" s="24" t="s">
        <v>144</v>
      </c>
      <c r="P14" s="23" t="s">
        <v>146</v>
      </c>
      <c r="Q14" s="22" t="s">
        <v>145</v>
      </c>
      <c r="R14" s="236" t="s">
        <v>143</v>
      </c>
      <c r="S14" s="236"/>
      <c r="T14" s="236"/>
      <c r="U14" s="236"/>
      <c r="V14" s="105" t="s">
        <v>142</v>
      </c>
      <c r="W14" s="106" t="s">
        <v>141</v>
      </c>
      <c r="X14" s="106" t="s">
        <v>140</v>
      </c>
      <c r="Y14" s="107" t="s">
        <v>139</v>
      </c>
      <c r="Z14" s="108" t="s">
        <v>152</v>
      </c>
    </row>
    <row r="15" spans="1:26" ht="15.75" thickBot="1">
      <c r="A15" s="4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172">
        <v>1</v>
      </c>
      <c r="N15" s="59">
        <v>2</v>
      </c>
      <c r="O15" s="60">
        <v>5</v>
      </c>
      <c r="P15" s="60">
        <v>2</v>
      </c>
      <c r="Q15" s="60">
        <v>3</v>
      </c>
      <c r="R15" s="237">
        <v>4</v>
      </c>
      <c r="S15" s="237"/>
      <c r="T15" s="237"/>
      <c r="U15" s="237"/>
      <c r="V15" s="92">
        <v>5</v>
      </c>
      <c r="W15" s="93">
        <v>7</v>
      </c>
      <c r="X15" s="93">
        <v>6</v>
      </c>
      <c r="Y15" s="93">
        <v>7</v>
      </c>
      <c r="Z15" s="93">
        <v>8</v>
      </c>
    </row>
    <row r="16" spans="1:26" ht="15.75">
      <c r="A16" s="12"/>
      <c r="B16" s="112"/>
      <c r="C16" s="113"/>
      <c r="D16" s="238" t="s">
        <v>107</v>
      </c>
      <c r="E16" s="238"/>
      <c r="F16" s="238"/>
      <c r="G16" s="239"/>
      <c r="H16" s="239"/>
      <c r="I16" s="239"/>
      <c r="J16" s="239"/>
      <c r="K16" s="239"/>
      <c r="L16" s="239"/>
      <c r="M16" s="239"/>
      <c r="N16" s="239"/>
      <c r="O16" s="51" t="s">
        <v>106</v>
      </c>
      <c r="P16" s="50" t="s">
        <v>2</v>
      </c>
      <c r="Q16" s="50" t="s">
        <v>2</v>
      </c>
      <c r="R16" s="50" t="s">
        <v>103</v>
      </c>
      <c r="S16" s="53" t="s">
        <v>6</v>
      </c>
      <c r="T16" s="52" t="s">
        <v>5</v>
      </c>
      <c r="U16" s="54" t="s">
        <v>4</v>
      </c>
      <c r="V16" s="123" t="s">
        <v>2</v>
      </c>
      <c r="W16" s="124"/>
      <c r="X16" s="125">
        <f>X17+X20+X23+X26</f>
        <v>850190</v>
      </c>
      <c r="Y16" s="125">
        <f>Y17+Y20+Y23+Y26</f>
        <v>800190</v>
      </c>
      <c r="Z16" s="177">
        <f>Z17+Z20+Z23+Z26</f>
        <v>695190</v>
      </c>
    </row>
    <row r="17" spans="1:26" ht="15.75">
      <c r="A17" s="12"/>
      <c r="B17" s="170"/>
      <c r="C17" s="64"/>
      <c r="D17" s="65"/>
      <c r="E17" s="66"/>
      <c r="F17" s="114"/>
      <c r="G17" s="218" t="s">
        <v>137</v>
      </c>
      <c r="H17" s="218"/>
      <c r="I17" s="218"/>
      <c r="J17" s="218"/>
      <c r="K17" s="218"/>
      <c r="L17" s="218"/>
      <c r="M17" s="218"/>
      <c r="N17" s="218"/>
      <c r="O17" s="48" t="s">
        <v>136</v>
      </c>
      <c r="P17" s="16" t="s">
        <v>2</v>
      </c>
      <c r="Q17" s="16" t="s">
        <v>2</v>
      </c>
      <c r="R17" s="16" t="s">
        <v>103</v>
      </c>
      <c r="S17" s="15" t="s">
        <v>6</v>
      </c>
      <c r="T17" s="14" t="s">
        <v>5</v>
      </c>
      <c r="U17" s="13" t="s">
        <v>135</v>
      </c>
      <c r="V17" s="126" t="s">
        <v>2</v>
      </c>
      <c r="W17" s="127"/>
      <c r="X17" s="128">
        <f>X18</f>
        <v>626890</v>
      </c>
      <c r="Y17" s="128">
        <f>Y18</f>
        <v>626890</v>
      </c>
      <c r="Z17" s="173">
        <f>Z18</f>
        <v>626890</v>
      </c>
    </row>
    <row r="18" spans="1:26" ht="15.75">
      <c r="A18" s="12"/>
      <c r="B18" s="216" t="s">
        <v>138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48" t="s">
        <v>136</v>
      </c>
      <c r="P18" s="16">
        <v>1</v>
      </c>
      <c r="Q18" s="16">
        <v>2</v>
      </c>
      <c r="R18" s="16" t="s">
        <v>103</v>
      </c>
      <c r="S18" s="15" t="s">
        <v>6</v>
      </c>
      <c r="T18" s="14" t="s">
        <v>5</v>
      </c>
      <c r="U18" s="13" t="s">
        <v>135</v>
      </c>
      <c r="V18" s="126" t="s">
        <v>2</v>
      </c>
      <c r="W18" s="127"/>
      <c r="X18" s="128">
        <v>626890</v>
      </c>
      <c r="Y18" s="128">
        <v>626890</v>
      </c>
      <c r="Z18" s="173">
        <v>626890</v>
      </c>
    </row>
    <row r="19" spans="1:26" ht="15.75">
      <c r="A19" s="12"/>
      <c r="B19" s="219" t="s">
        <v>114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48" t="s">
        <v>136</v>
      </c>
      <c r="P19" s="197">
        <v>1</v>
      </c>
      <c r="Q19" s="197">
        <v>2</v>
      </c>
      <c r="R19" s="197" t="s">
        <v>103</v>
      </c>
      <c r="S19" s="9" t="s">
        <v>6</v>
      </c>
      <c r="T19" s="198" t="s">
        <v>5</v>
      </c>
      <c r="U19" s="7" t="s">
        <v>135</v>
      </c>
      <c r="V19" s="130" t="s">
        <v>113</v>
      </c>
      <c r="W19" s="127"/>
      <c r="X19" s="173">
        <v>626890</v>
      </c>
      <c r="Y19" s="173">
        <v>626890</v>
      </c>
      <c r="Z19" s="173">
        <v>626890</v>
      </c>
    </row>
    <row r="20" spans="1:26" ht="15.75">
      <c r="A20" s="12"/>
      <c r="B20" s="67"/>
      <c r="C20" s="115"/>
      <c r="D20" s="65"/>
      <c r="E20" s="66"/>
      <c r="F20" s="114"/>
      <c r="G20" s="231" t="s">
        <v>105</v>
      </c>
      <c r="H20" s="231"/>
      <c r="I20" s="231"/>
      <c r="J20" s="231"/>
      <c r="K20" s="231"/>
      <c r="L20" s="231"/>
      <c r="M20" s="231"/>
      <c r="N20" s="231"/>
      <c r="O20" s="48" t="s">
        <v>104</v>
      </c>
      <c r="P20" s="18" t="s">
        <v>2</v>
      </c>
      <c r="Q20" s="18" t="s">
        <v>2</v>
      </c>
      <c r="R20" s="18" t="s">
        <v>103</v>
      </c>
      <c r="S20" s="40" t="s">
        <v>6</v>
      </c>
      <c r="T20" s="39" t="s">
        <v>5</v>
      </c>
      <c r="U20" s="41" t="s">
        <v>102</v>
      </c>
      <c r="V20" s="131" t="s">
        <v>2</v>
      </c>
      <c r="W20" s="127"/>
      <c r="X20" s="132">
        <v>15300</v>
      </c>
      <c r="Y20" s="132">
        <v>15300</v>
      </c>
      <c r="Z20" s="173">
        <v>15300</v>
      </c>
    </row>
    <row r="21" spans="1:26" ht="15.75">
      <c r="A21" s="12"/>
      <c r="B21" s="216" t="s">
        <v>108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48" t="s">
        <v>104</v>
      </c>
      <c r="P21" s="16">
        <v>3</v>
      </c>
      <c r="Q21" s="16">
        <v>4</v>
      </c>
      <c r="R21" s="16" t="s">
        <v>103</v>
      </c>
      <c r="S21" s="15" t="s">
        <v>6</v>
      </c>
      <c r="T21" s="14" t="s">
        <v>5</v>
      </c>
      <c r="U21" s="13" t="s">
        <v>102</v>
      </c>
      <c r="V21" s="126" t="s">
        <v>2</v>
      </c>
      <c r="W21" s="127"/>
      <c r="X21" s="173">
        <v>15300</v>
      </c>
      <c r="Y21" s="173">
        <v>15300</v>
      </c>
      <c r="Z21" s="173">
        <v>15300</v>
      </c>
    </row>
    <row r="22" spans="1:26" ht="15.75">
      <c r="A22" s="12"/>
      <c r="B22" s="219" t="s">
        <v>40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48" t="s">
        <v>104</v>
      </c>
      <c r="P22" s="197">
        <v>3</v>
      </c>
      <c r="Q22" s="197">
        <v>4</v>
      </c>
      <c r="R22" s="197" t="s">
        <v>103</v>
      </c>
      <c r="S22" s="9" t="s">
        <v>6</v>
      </c>
      <c r="T22" s="198" t="s">
        <v>5</v>
      </c>
      <c r="U22" s="7" t="s">
        <v>102</v>
      </c>
      <c r="V22" s="130" t="s">
        <v>35</v>
      </c>
      <c r="W22" s="127"/>
      <c r="X22" s="173">
        <v>15300</v>
      </c>
      <c r="Y22" s="173">
        <v>15300</v>
      </c>
      <c r="Z22" s="173">
        <v>15300</v>
      </c>
    </row>
    <row r="23" spans="1:26" ht="15.75">
      <c r="A23" s="12"/>
      <c r="B23" s="67"/>
      <c r="C23" s="115"/>
      <c r="D23" s="65"/>
      <c r="E23" s="66"/>
      <c r="F23" s="114"/>
      <c r="G23" s="231" t="s">
        <v>127</v>
      </c>
      <c r="H23" s="231"/>
      <c r="I23" s="231"/>
      <c r="J23" s="231"/>
      <c r="K23" s="231"/>
      <c r="L23" s="231"/>
      <c r="M23" s="231"/>
      <c r="N23" s="231"/>
      <c r="O23" s="48" t="s">
        <v>126</v>
      </c>
      <c r="P23" s="18" t="s">
        <v>2</v>
      </c>
      <c r="Q23" s="18" t="s">
        <v>2</v>
      </c>
      <c r="R23" s="18" t="s">
        <v>103</v>
      </c>
      <c r="S23" s="40" t="s">
        <v>6</v>
      </c>
      <c r="T23" s="39" t="s">
        <v>5</v>
      </c>
      <c r="U23" s="41" t="s">
        <v>125</v>
      </c>
      <c r="V23" s="131" t="s">
        <v>2</v>
      </c>
      <c r="W23" s="127"/>
      <c r="X23" s="132">
        <f t="shared" ref="X23:Z24" si="0">X24</f>
        <v>3000</v>
      </c>
      <c r="Y23" s="132">
        <f t="shared" si="0"/>
        <v>3000</v>
      </c>
      <c r="Z23" s="133">
        <f t="shared" si="0"/>
        <v>3000</v>
      </c>
    </row>
    <row r="24" spans="1:26" ht="15.75">
      <c r="A24" s="12"/>
      <c r="B24" s="216" t="s">
        <v>128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48" t="s">
        <v>126</v>
      </c>
      <c r="P24" s="16">
        <v>1</v>
      </c>
      <c r="Q24" s="16">
        <v>13</v>
      </c>
      <c r="R24" s="16" t="s">
        <v>103</v>
      </c>
      <c r="S24" s="15" t="s">
        <v>6</v>
      </c>
      <c r="T24" s="14" t="s">
        <v>5</v>
      </c>
      <c r="U24" s="13" t="s">
        <v>125</v>
      </c>
      <c r="V24" s="126" t="s">
        <v>2</v>
      </c>
      <c r="W24" s="127"/>
      <c r="X24" s="128">
        <f t="shared" si="0"/>
        <v>3000</v>
      </c>
      <c r="Y24" s="128">
        <f t="shared" si="0"/>
        <v>3000</v>
      </c>
      <c r="Z24" s="173">
        <f t="shared" si="0"/>
        <v>3000</v>
      </c>
    </row>
    <row r="25" spans="1:26" ht="15.75">
      <c r="A25" s="12"/>
      <c r="B25" s="219" t="s">
        <v>123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48" t="s">
        <v>126</v>
      </c>
      <c r="P25" s="197">
        <v>1</v>
      </c>
      <c r="Q25" s="197">
        <v>13</v>
      </c>
      <c r="R25" s="197" t="s">
        <v>103</v>
      </c>
      <c r="S25" s="9" t="s">
        <v>6</v>
      </c>
      <c r="T25" s="198" t="s">
        <v>5</v>
      </c>
      <c r="U25" s="7" t="s">
        <v>125</v>
      </c>
      <c r="V25" s="130" t="s">
        <v>120</v>
      </c>
      <c r="W25" s="127"/>
      <c r="X25" s="174">
        <v>3000</v>
      </c>
      <c r="Y25" s="174">
        <v>3000</v>
      </c>
      <c r="Z25" s="176">
        <v>3000</v>
      </c>
    </row>
    <row r="26" spans="1:26" ht="15.75">
      <c r="A26" s="12"/>
      <c r="B26" s="67"/>
      <c r="C26" s="115"/>
      <c r="D26" s="65"/>
      <c r="E26" s="66"/>
      <c r="F26" s="114"/>
      <c r="G26" s="231" t="s">
        <v>124</v>
      </c>
      <c r="H26" s="231"/>
      <c r="I26" s="231"/>
      <c r="J26" s="231"/>
      <c r="K26" s="231"/>
      <c r="L26" s="231"/>
      <c r="M26" s="231"/>
      <c r="N26" s="231"/>
      <c r="O26" s="48" t="s">
        <v>122</v>
      </c>
      <c r="P26" s="18" t="s">
        <v>2</v>
      </c>
      <c r="Q26" s="18" t="s">
        <v>2</v>
      </c>
      <c r="R26" s="18" t="s">
        <v>103</v>
      </c>
      <c r="S26" s="40" t="s">
        <v>6</v>
      </c>
      <c r="T26" s="39" t="s">
        <v>5</v>
      </c>
      <c r="U26" s="41" t="s">
        <v>121</v>
      </c>
      <c r="V26" s="131" t="s">
        <v>2</v>
      </c>
      <c r="W26" s="127"/>
      <c r="X26" s="132">
        <f>X27</f>
        <v>205000</v>
      </c>
      <c r="Y26" s="132">
        <f>Y27</f>
        <v>155000</v>
      </c>
      <c r="Z26" s="173">
        <f>Z27</f>
        <v>50000</v>
      </c>
    </row>
    <row r="27" spans="1:26" ht="15.75">
      <c r="A27" s="12"/>
      <c r="B27" s="216" t="s">
        <v>128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48" t="s">
        <v>122</v>
      </c>
      <c r="P27" s="16">
        <v>1</v>
      </c>
      <c r="Q27" s="16">
        <v>13</v>
      </c>
      <c r="R27" s="16" t="s">
        <v>103</v>
      </c>
      <c r="S27" s="15" t="s">
        <v>6</v>
      </c>
      <c r="T27" s="14" t="s">
        <v>5</v>
      </c>
      <c r="U27" s="13" t="s">
        <v>121</v>
      </c>
      <c r="V27" s="126" t="s">
        <v>2</v>
      </c>
      <c r="W27" s="127"/>
      <c r="X27" s="128">
        <f>X28+X29</f>
        <v>205000</v>
      </c>
      <c r="Y27" s="128">
        <f t="shared" ref="Y27:Z27" si="1">Y28+Y29</f>
        <v>155000</v>
      </c>
      <c r="Z27" s="173">
        <f t="shared" si="1"/>
        <v>50000</v>
      </c>
    </row>
    <row r="28" spans="1:26" ht="15.75">
      <c r="A28" s="12"/>
      <c r="B28" s="216" t="s">
        <v>40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48" t="s">
        <v>122</v>
      </c>
      <c r="P28" s="16">
        <v>1</v>
      </c>
      <c r="Q28" s="16">
        <v>13</v>
      </c>
      <c r="R28" s="16" t="s">
        <v>103</v>
      </c>
      <c r="S28" s="15" t="s">
        <v>6</v>
      </c>
      <c r="T28" s="14" t="s">
        <v>5</v>
      </c>
      <c r="U28" s="13" t="s">
        <v>121</v>
      </c>
      <c r="V28" s="126" t="s">
        <v>35</v>
      </c>
      <c r="W28" s="127"/>
      <c r="X28" s="175">
        <v>200000</v>
      </c>
      <c r="Y28" s="175">
        <v>150000</v>
      </c>
      <c r="Z28" s="176">
        <v>45000</v>
      </c>
    </row>
    <row r="29" spans="1:26" ht="15.75">
      <c r="A29" s="12"/>
      <c r="B29" s="219" t="s">
        <v>123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48" t="s">
        <v>122</v>
      </c>
      <c r="P29" s="197">
        <v>1</v>
      </c>
      <c r="Q29" s="197">
        <v>13</v>
      </c>
      <c r="R29" s="197" t="s">
        <v>103</v>
      </c>
      <c r="S29" s="9" t="s">
        <v>6</v>
      </c>
      <c r="T29" s="198" t="s">
        <v>5</v>
      </c>
      <c r="U29" s="7" t="s">
        <v>121</v>
      </c>
      <c r="V29" s="130" t="s">
        <v>120</v>
      </c>
      <c r="W29" s="127"/>
      <c r="X29" s="174">
        <v>5000</v>
      </c>
      <c r="Y29" s="174">
        <v>5000</v>
      </c>
      <c r="Z29" s="176">
        <v>5000</v>
      </c>
    </row>
    <row r="30" spans="1:26" ht="15.75">
      <c r="A30" s="12"/>
      <c r="B30" s="68"/>
      <c r="C30" s="69"/>
      <c r="D30" s="232" t="s">
        <v>33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48" t="s">
        <v>32</v>
      </c>
      <c r="P30" s="38" t="s">
        <v>2</v>
      </c>
      <c r="Q30" s="38" t="s">
        <v>2</v>
      </c>
      <c r="R30" s="17" t="s">
        <v>24</v>
      </c>
      <c r="S30" s="43" t="s">
        <v>6</v>
      </c>
      <c r="T30" s="42" t="s">
        <v>5</v>
      </c>
      <c r="U30" s="44" t="s">
        <v>4</v>
      </c>
      <c r="V30" s="178" t="s">
        <v>2</v>
      </c>
      <c r="W30" s="127"/>
      <c r="X30" s="135">
        <f>X31</f>
        <v>1200000</v>
      </c>
      <c r="Y30" s="135">
        <f t="shared" ref="Y30:Z30" si="2">Y31</f>
        <v>1200000</v>
      </c>
      <c r="Z30" s="177">
        <f t="shared" si="2"/>
        <v>1200000</v>
      </c>
    </row>
    <row r="31" spans="1:26" ht="15.75">
      <c r="A31" s="12"/>
      <c r="B31" s="68"/>
      <c r="C31" s="69"/>
      <c r="D31" s="70"/>
      <c r="E31" s="228" t="s">
        <v>31</v>
      </c>
      <c r="F31" s="229"/>
      <c r="G31" s="229"/>
      <c r="H31" s="229"/>
      <c r="I31" s="229"/>
      <c r="J31" s="229"/>
      <c r="K31" s="229"/>
      <c r="L31" s="229"/>
      <c r="M31" s="229"/>
      <c r="N31" s="229"/>
      <c r="O31" s="48" t="s">
        <v>30</v>
      </c>
      <c r="P31" s="179" t="s">
        <v>2</v>
      </c>
      <c r="Q31" s="179" t="s">
        <v>2</v>
      </c>
      <c r="R31" s="79" t="s">
        <v>24</v>
      </c>
      <c r="S31" s="88" t="s">
        <v>23</v>
      </c>
      <c r="T31" s="89" t="s">
        <v>5</v>
      </c>
      <c r="U31" s="90" t="s">
        <v>4</v>
      </c>
      <c r="V31" s="180" t="s">
        <v>2</v>
      </c>
      <c r="W31" s="127"/>
      <c r="X31" s="128">
        <f t="shared" ref="X31:Z33" si="3">X32</f>
        <v>1200000</v>
      </c>
      <c r="Y31" s="128">
        <f t="shared" si="3"/>
        <v>1200000</v>
      </c>
      <c r="Z31" s="173">
        <f t="shared" si="3"/>
        <v>1200000</v>
      </c>
    </row>
    <row r="32" spans="1:26" ht="15.75">
      <c r="A32" s="12"/>
      <c r="B32" s="168"/>
      <c r="C32" s="62"/>
      <c r="D32" s="203"/>
      <c r="E32" s="76"/>
      <c r="F32" s="217" t="s">
        <v>29</v>
      </c>
      <c r="G32" s="218"/>
      <c r="H32" s="218"/>
      <c r="I32" s="218"/>
      <c r="J32" s="218"/>
      <c r="K32" s="218"/>
      <c r="L32" s="218"/>
      <c r="M32" s="218"/>
      <c r="N32" s="218"/>
      <c r="O32" s="48" t="s">
        <v>28</v>
      </c>
      <c r="P32" s="16" t="s">
        <v>2</v>
      </c>
      <c r="Q32" s="16" t="s">
        <v>2</v>
      </c>
      <c r="R32" s="16" t="s">
        <v>24</v>
      </c>
      <c r="S32" s="15" t="s">
        <v>23</v>
      </c>
      <c r="T32" s="14" t="s">
        <v>9</v>
      </c>
      <c r="U32" s="13" t="s">
        <v>4</v>
      </c>
      <c r="V32" s="126" t="s">
        <v>2</v>
      </c>
      <c r="W32" s="127"/>
      <c r="X32" s="128">
        <f t="shared" si="3"/>
        <v>1200000</v>
      </c>
      <c r="Y32" s="128">
        <f t="shared" si="3"/>
        <v>1200000</v>
      </c>
      <c r="Z32" s="173">
        <f t="shared" si="3"/>
        <v>1200000</v>
      </c>
    </row>
    <row r="33" spans="1:26" ht="15.75">
      <c r="A33" s="12"/>
      <c r="B33" s="170"/>
      <c r="C33" s="64"/>
      <c r="D33" s="77"/>
      <c r="E33" s="78"/>
      <c r="F33" s="114"/>
      <c r="G33" s="218" t="s">
        <v>27</v>
      </c>
      <c r="H33" s="218"/>
      <c r="I33" s="218"/>
      <c r="J33" s="218"/>
      <c r="K33" s="218"/>
      <c r="L33" s="218"/>
      <c r="M33" s="218"/>
      <c r="N33" s="218"/>
      <c r="O33" s="48" t="s">
        <v>25</v>
      </c>
      <c r="P33" s="16" t="s">
        <v>2</v>
      </c>
      <c r="Q33" s="16" t="s">
        <v>2</v>
      </c>
      <c r="R33" s="16" t="s">
        <v>24</v>
      </c>
      <c r="S33" s="15" t="s">
        <v>23</v>
      </c>
      <c r="T33" s="14" t="s">
        <v>9</v>
      </c>
      <c r="U33" s="13" t="s">
        <v>22</v>
      </c>
      <c r="V33" s="126" t="s">
        <v>2</v>
      </c>
      <c r="W33" s="127"/>
      <c r="X33" s="128">
        <f t="shared" si="3"/>
        <v>1200000</v>
      </c>
      <c r="Y33" s="128">
        <f t="shared" si="3"/>
        <v>1200000</v>
      </c>
      <c r="Z33" s="173">
        <f t="shared" si="3"/>
        <v>1200000</v>
      </c>
    </row>
    <row r="34" spans="1:26" ht="15.75">
      <c r="A34" s="12"/>
      <c r="B34" s="216" t="s">
        <v>34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48" t="s">
        <v>25</v>
      </c>
      <c r="P34" s="16">
        <v>8</v>
      </c>
      <c r="Q34" s="16">
        <v>1</v>
      </c>
      <c r="R34" s="16" t="s">
        <v>24</v>
      </c>
      <c r="S34" s="15" t="s">
        <v>23</v>
      </c>
      <c r="T34" s="14" t="s">
        <v>9</v>
      </c>
      <c r="U34" s="13" t="s">
        <v>22</v>
      </c>
      <c r="V34" s="126" t="s">
        <v>2</v>
      </c>
      <c r="W34" s="127"/>
      <c r="X34" s="128">
        <f>X35</f>
        <v>1200000</v>
      </c>
      <c r="Y34" s="128">
        <f>Y35</f>
        <v>1200000</v>
      </c>
      <c r="Z34" s="173">
        <f>Z35</f>
        <v>1200000</v>
      </c>
    </row>
    <row r="35" spans="1:26" ht="15.75">
      <c r="A35" s="12"/>
      <c r="B35" s="219" t="s">
        <v>26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48" t="s">
        <v>25</v>
      </c>
      <c r="P35" s="197">
        <v>8</v>
      </c>
      <c r="Q35" s="197">
        <v>1</v>
      </c>
      <c r="R35" s="197" t="s">
        <v>24</v>
      </c>
      <c r="S35" s="9" t="s">
        <v>23</v>
      </c>
      <c r="T35" s="198" t="s">
        <v>9</v>
      </c>
      <c r="U35" s="7" t="s">
        <v>22</v>
      </c>
      <c r="V35" s="130" t="s">
        <v>21</v>
      </c>
      <c r="W35" s="127"/>
      <c r="X35" s="174">
        <v>1200000</v>
      </c>
      <c r="Y35" s="174">
        <v>1200000</v>
      </c>
      <c r="Z35" s="176">
        <v>1200000</v>
      </c>
    </row>
    <row r="36" spans="1:26" ht="15.75">
      <c r="A36" s="12"/>
      <c r="B36" s="68"/>
      <c r="C36" s="69"/>
      <c r="D36" s="232" t="s">
        <v>195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182" t="s">
        <v>19</v>
      </c>
      <c r="P36" s="17" t="s">
        <v>2</v>
      </c>
      <c r="Q36" s="17" t="s">
        <v>2</v>
      </c>
      <c r="R36" s="17" t="s">
        <v>11</v>
      </c>
      <c r="S36" s="43" t="s">
        <v>6</v>
      </c>
      <c r="T36" s="42" t="s">
        <v>5</v>
      </c>
      <c r="U36" s="44" t="s">
        <v>4</v>
      </c>
      <c r="V36" s="134" t="s">
        <v>2</v>
      </c>
      <c r="W36" s="191"/>
      <c r="X36" s="206">
        <f>X40+X49+X58+X63+X68+X85+X37</f>
        <v>2126742.41</v>
      </c>
      <c r="Y36" s="206">
        <f t="shared" ref="Y36:Z36" si="4">Y40+Y49+Y58+Y63+Y68+Y85+Y37</f>
        <v>2009302.6099999999</v>
      </c>
      <c r="Z36" s="177">
        <f t="shared" si="4"/>
        <v>2004656.46</v>
      </c>
    </row>
    <row r="37" spans="1:26" ht="31.5">
      <c r="A37" s="12"/>
      <c r="B37" s="68"/>
      <c r="C37" s="69"/>
      <c r="D37" s="70"/>
      <c r="E37" s="169"/>
      <c r="F37" s="169"/>
      <c r="G37" s="169"/>
      <c r="H37" s="169"/>
      <c r="I37" s="169"/>
      <c r="J37" s="169"/>
      <c r="K37" s="169"/>
      <c r="L37" s="65"/>
      <c r="M37" s="167" t="s">
        <v>196</v>
      </c>
      <c r="N37" s="185"/>
      <c r="O37" s="48"/>
      <c r="P37" s="186">
        <v>4</v>
      </c>
      <c r="Q37" s="186">
        <v>12</v>
      </c>
      <c r="R37" s="245" t="s">
        <v>198</v>
      </c>
      <c r="S37" s="246"/>
      <c r="T37" s="246"/>
      <c r="U37" s="246"/>
      <c r="V37" s="180"/>
      <c r="W37" s="127"/>
      <c r="X37" s="188">
        <f>X39</f>
        <v>156944.16</v>
      </c>
      <c r="Y37" s="188">
        <f t="shared" ref="Y37:Z37" si="5">Y39</f>
        <v>140452</v>
      </c>
      <c r="Z37" s="190">
        <f t="shared" si="5"/>
        <v>36083</v>
      </c>
    </row>
    <row r="38" spans="1:26" ht="15.75">
      <c r="A38" s="12"/>
      <c r="B38" s="68"/>
      <c r="C38" s="69"/>
      <c r="D38" s="70"/>
      <c r="E38" s="169"/>
      <c r="F38" s="169"/>
      <c r="G38" s="169"/>
      <c r="H38" s="169"/>
      <c r="I38" s="169"/>
      <c r="J38" s="169"/>
      <c r="K38" s="169"/>
      <c r="L38" s="65"/>
      <c r="M38" s="163" t="s">
        <v>197</v>
      </c>
      <c r="N38" s="185"/>
      <c r="O38" s="48"/>
      <c r="P38" s="186">
        <v>4</v>
      </c>
      <c r="Q38" s="186">
        <v>12</v>
      </c>
      <c r="R38" s="245" t="s">
        <v>199</v>
      </c>
      <c r="S38" s="246"/>
      <c r="T38" s="246"/>
      <c r="U38" s="246"/>
      <c r="V38" s="180"/>
      <c r="W38" s="127"/>
      <c r="X38" s="188">
        <f>X37</f>
        <v>156944.16</v>
      </c>
      <c r="Y38" s="188">
        <f t="shared" ref="Y38:Z38" si="6">Y37</f>
        <v>140452</v>
      </c>
      <c r="Z38" s="190">
        <f t="shared" si="6"/>
        <v>36083</v>
      </c>
    </row>
    <row r="39" spans="1:26" ht="31.5">
      <c r="A39" s="12"/>
      <c r="B39" s="68"/>
      <c r="C39" s="69"/>
      <c r="D39" s="70"/>
      <c r="E39" s="169"/>
      <c r="F39" s="169"/>
      <c r="G39" s="169"/>
      <c r="H39" s="169"/>
      <c r="I39" s="169"/>
      <c r="J39" s="169"/>
      <c r="K39" s="169"/>
      <c r="L39" s="65"/>
      <c r="M39" s="171" t="s">
        <v>40</v>
      </c>
      <c r="N39" s="171"/>
      <c r="O39" s="171"/>
      <c r="P39" s="187" t="s">
        <v>110</v>
      </c>
      <c r="Q39" s="187" t="s">
        <v>200</v>
      </c>
      <c r="R39" s="245" t="s">
        <v>199</v>
      </c>
      <c r="S39" s="246"/>
      <c r="T39" s="246"/>
      <c r="U39" s="246"/>
      <c r="V39" s="187">
        <v>240</v>
      </c>
      <c r="W39" s="130"/>
      <c r="X39" s="189">
        <v>156944.16</v>
      </c>
      <c r="Y39" s="189">
        <v>140452</v>
      </c>
      <c r="Z39" s="190">
        <v>36083</v>
      </c>
    </row>
    <row r="40" spans="1:26" ht="15.75">
      <c r="A40" s="12"/>
      <c r="B40" s="168"/>
      <c r="C40" s="62"/>
      <c r="D40" s="70"/>
      <c r="E40" s="234" t="s">
        <v>100</v>
      </c>
      <c r="F40" s="235"/>
      <c r="G40" s="235"/>
      <c r="H40" s="235"/>
      <c r="I40" s="235"/>
      <c r="J40" s="235"/>
      <c r="K40" s="235"/>
      <c r="L40" s="235"/>
      <c r="M40" s="235"/>
      <c r="N40" s="235"/>
      <c r="O40" s="48" t="s">
        <v>99</v>
      </c>
      <c r="P40" s="74" t="s">
        <v>2</v>
      </c>
      <c r="Q40" s="74" t="s">
        <v>2</v>
      </c>
      <c r="R40" s="74" t="s">
        <v>11</v>
      </c>
      <c r="S40" s="72" t="s">
        <v>23</v>
      </c>
      <c r="T40" s="71" t="s">
        <v>5</v>
      </c>
      <c r="U40" s="73" t="s">
        <v>4</v>
      </c>
      <c r="V40" s="136" t="s">
        <v>2</v>
      </c>
      <c r="W40" s="127"/>
      <c r="X40" s="138">
        <f>X41+X45</f>
        <v>967562.41</v>
      </c>
      <c r="Y40" s="138">
        <f>Y41+Y45</f>
        <v>952350.61</v>
      </c>
      <c r="Z40" s="139">
        <f>Z41+Z45</f>
        <v>1072073.46</v>
      </c>
    </row>
    <row r="41" spans="1:26" ht="15.75">
      <c r="A41" s="12"/>
      <c r="B41" s="168"/>
      <c r="C41" s="62"/>
      <c r="D41" s="203"/>
      <c r="E41" s="76"/>
      <c r="F41" s="217" t="s">
        <v>98</v>
      </c>
      <c r="G41" s="218"/>
      <c r="H41" s="218"/>
      <c r="I41" s="218"/>
      <c r="J41" s="218"/>
      <c r="K41" s="218"/>
      <c r="L41" s="218"/>
      <c r="M41" s="218"/>
      <c r="N41" s="218"/>
      <c r="O41" s="48" t="s">
        <v>97</v>
      </c>
      <c r="P41" s="16" t="s">
        <v>2</v>
      </c>
      <c r="Q41" s="16" t="s">
        <v>2</v>
      </c>
      <c r="R41" s="16" t="s">
        <v>11</v>
      </c>
      <c r="S41" s="15" t="s">
        <v>23</v>
      </c>
      <c r="T41" s="14" t="s">
        <v>94</v>
      </c>
      <c r="U41" s="13" t="s">
        <v>4</v>
      </c>
      <c r="V41" s="126" t="s">
        <v>2</v>
      </c>
      <c r="W41" s="127"/>
      <c r="X41" s="128">
        <f t="shared" ref="X41:Z42" si="7">X42</f>
        <v>390000</v>
      </c>
      <c r="Y41" s="128">
        <f t="shared" si="7"/>
        <v>390000</v>
      </c>
      <c r="Z41" s="129">
        <f t="shared" si="7"/>
        <v>390000</v>
      </c>
    </row>
    <row r="42" spans="1:26" ht="15.75">
      <c r="A42" s="12"/>
      <c r="B42" s="170"/>
      <c r="C42" s="64"/>
      <c r="D42" s="77"/>
      <c r="E42" s="78"/>
      <c r="F42" s="114"/>
      <c r="G42" s="218" t="s">
        <v>96</v>
      </c>
      <c r="H42" s="218"/>
      <c r="I42" s="218"/>
      <c r="J42" s="218"/>
      <c r="K42" s="218"/>
      <c r="L42" s="218"/>
      <c r="M42" s="218"/>
      <c r="N42" s="218"/>
      <c r="O42" s="48" t="s">
        <v>95</v>
      </c>
      <c r="P42" s="16" t="s">
        <v>2</v>
      </c>
      <c r="Q42" s="16" t="s">
        <v>2</v>
      </c>
      <c r="R42" s="16" t="s">
        <v>11</v>
      </c>
      <c r="S42" s="15" t="s">
        <v>23</v>
      </c>
      <c r="T42" s="14" t="s">
        <v>94</v>
      </c>
      <c r="U42" s="13" t="s">
        <v>93</v>
      </c>
      <c r="V42" s="126" t="s">
        <v>2</v>
      </c>
      <c r="W42" s="127"/>
      <c r="X42" s="128">
        <f t="shared" si="7"/>
        <v>390000</v>
      </c>
      <c r="Y42" s="128">
        <f t="shared" si="7"/>
        <v>390000</v>
      </c>
      <c r="Z42" s="129">
        <f t="shared" si="7"/>
        <v>390000</v>
      </c>
    </row>
    <row r="43" spans="1:26" ht="15.75">
      <c r="A43" s="12"/>
      <c r="B43" s="216" t="s">
        <v>101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48" t="s">
        <v>95</v>
      </c>
      <c r="P43" s="16">
        <v>4</v>
      </c>
      <c r="Q43" s="16">
        <v>9</v>
      </c>
      <c r="R43" s="16" t="s">
        <v>11</v>
      </c>
      <c r="S43" s="15" t="s">
        <v>23</v>
      </c>
      <c r="T43" s="14" t="s">
        <v>94</v>
      </c>
      <c r="U43" s="13" t="s">
        <v>93</v>
      </c>
      <c r="V43" s="126" t="s">
        <v>2</v>
      </c>
      <c r="W43" s="127"/>
      <c r="X43" s="128">
        <f>X44</f>
        <v>390000</v>
      </c>
      <c r="Y43" s="128">
        <f>Y44</f>
        <v>390000</v>
      </c>
      <c r="Z43" s="129">
        <f>Z44</f>
        <v>390000</v>
      </c>
    </row>
    <row r="44" spans="1:26" ht="15.75">
      <c r="A44" s="12"/>
      <c r="B44" s="219" t="s">
        <v>40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48" t="s">
        <v>95</v>
      </c>
      <c r="P44" s="197">
        <v>4</v>
      </c>
      <c r="Q44" s="197">
        <v>9</v>
      </c>
      <c r="R44" s="197" t="s">
        <v>11</v>
      </c>
      <c r="S44" s="9" t="s">
        <v>23</v>
      </c>
      <c r="T44" s="198" t="s">
        <v>94</v>
      </c>
      <c r="U44" s="7" t="s">
        <v>93</v>
      </c>
      <c r="V44" s="130" t="s">
        <v>35</v>
      </c>
      <c r="W44" s="127"/>
      <c r="X44" s="174">
        <v>390000</v>
      </c>
      <c r="Y44" s="174">
        <v>390000</v>
      </c>
      <c r="Z44" s="176">
        <v>390000</v>
      </c>
    </row>
    <row r="45" spans="1:26" ht="15.75">
      <c r="A45" s="12"/>
      <c r="B45" s="68"/>
      <c r="C45" s="69"/>
      <c r="D45" s="70"/>
      <c r="E45" s="76"/>
      <c r="F45" s="230" t="s">
        <v>92</v>
      </c>
      <c r="G45" s="231"/>
      <c r="H45" s="231"/>
      <c r="I45" s="231"/>
      <c r="J45" s="231"/>
      <c r="K45" s="231"/>
      <c r="L45" s="231"/>
      <c r="M45" s="231"/>
      <c r="N45" s="231"/>
      <c r="O45" s="48" t="s">
        <v>91</v>
      </c>
      <c r="P45" s="18" t="s">
        <v>2</v>
      </c>
      <c r="Q45" s="18" t="s">
        <v>2</v>
      </c>
      <c r="R45" s="18" t="s">
        <v>11</v>
      </c>
      <c r="S45" s="40" t="s">
        <v>23</v>
      </c>
      <c r="T45" s="39" t="s">
        <v>88</v>
      </c>
      <c r="U45" s="41" t="s">
        <v>4</v>
      </c>
      <c r="V45" s="131" t="s">
        <v>2</v>
      </c>
      <c r="W45" s="127"/>
      <c r="X45" s="128">
        <f t="shared" ref="X45:Z46" si="8">X46</f>
        <v>577562.41</v>
      </c>
      <c r="Y45" s="128">
        <f t="shared" si="8"/>
        <v>562350.61</v>
      </c>
      <c r="Z45" s="173">
        <f t="shared" si="8"/>
        <v>682073.46</v>
      </c>
    </row>
    <row r="46" spans="1:26" ht="15.75">
      <c r="A46" s="12"/>
      <c r="B46" s="170"/>
      <c r="C46" s="64"/>
      <c r="D46" s="77"/>
      <c r="E46" s="78"/>
      <c r="F46" s="114"/>
      <c r="G46" s="218" t="s">
        <v>90</v>
      </c>
      <c r="H46" s="218"/>
      <c r="I46" s="218"/>
      <c r="J46" s="218"/>
      <c r="K46" s="218"/>
      <c r="L46" s="218"/>
      <c r="M46" s="218"/>
      <c r="N46" s="218"/>
      <c r="O46" s="48" t="s">
        <v>89</v>
      </c>
      <c r="P46" s="16" t="s">
        <v>2</v>
      </c>
      <c r="Q46" s="16" t="s">
        <v>2</v>
      </c>
      <c r="R46" s="16" t="s">
        <v>11</v>
      </c>
      <c r="S46" s="15" t="s">
        <v>23</v>
      </c>
      <c r="T46" s="14" t="s">
        <v>88</v>
      </c>
      <c r="U46" s="13" t="s">
        <v>87</v>
      </c>
      <c r="V46" s="126" t="s">
        <v>2</v>
      </c>
      <c r="W46" s="127"/>
      <c r="X46" s="128">
        <f t="shared" si="8"/>
        <v>577562.41</v>
      </c>
      <c r="Y46" s="128">
        <f t="shared" si="8"/>
        <v>562350.61</v>
      </c>
      <c r="Z46" s="173">
        <f t="shared" si="8"/>
        <v>682073.46</v>
      </c>
    </row>
    <row r="47" spans="1:26" ht="15.75">
      <c r="A47" s="12"/>
      <c r="B47" s="216" t="s">
        <v>101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48" t="s">
        <v>89</v>
      </c>
      <c r="P47" s="16">
        <v>4</v>
      </c>
      <c r="Q47" s="16">
        <v>9</v>
      </c>
      <c r="R47" s="16" t="s">
        <v>11</v>
      </c>
      <c r="S47" s="15" t="s">
        <v>23</v>
      </c>
      <c r="T47" s="14" t="s">
        <v>88</v>
      </c>
      <c r="U47" s="13" t="s">
        <v>87</v>
      </c>
      <c r="V47" s="126" t="s">
        <v>2</v>
      </c>
      <c r="W47" s="127"/>
      <c r="X47" s="128">
        <f>X48</f>
        <v>577562.41</v>
      </c>
      <c r="Y47" s="128">
        <f>Y48</f>
        <v>562350.61</v>
      </c>
      <c r="Z47" s="173">
        <f>Z48</f>
        <v>682073.46</v>
      </c>
    </row>
    <row r="48" spans="1:26" ht="15.75">
      <c r="A48" s="12"/>
      <c r="B48" s="219" t="s">
        <v>40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48" t="s">
        <v>89</v>
      </c>
      <c r="P48" s="197">
        <v>4</v>
      </c>
      <c r="Q48" s="197">
        <v>9</v>
      </c>
      <c r="R48" s="197" t="s">
        <v>11</v>
      </c>
      <c r="S48" s="9" t="s">
        <v>23</v>
      </c>
      <c r="T48" s="198" t="s">
        <v>88</v>
      </c>
      <c r="U48" s="7" t="s">
        <v>87</v>
      </c>
      <c r="V48" s="130" t="s">
        <v>35</v>
      </c>
      <c r="W48" s="127"/>
      <c r="X48" s="174">
        <v>577562.41</v>
      </c>
      <c r="Y48" s="174">
        <v>562350.61</v>
      </c>
      <c r="Z48" s="176">
        <v>682073.46</v>
      </c>
    </row>
    <row r="49" spans="1:26" ht="15.75">
      <c r="A49" s="12"/>
      <c r="B49" s="68"/>
      <c r="C49" s="69"/>
      <c r="D49" s="70"/>
      <c r="E49" s="228" t="s">
        <v>85</v>
      </c>
      <c r="F49" s="229"/>
      <c r="G49" s="229"/>
      <c r="H49" s="229"/>
      <c r="I49" s="229"/>
      <c r="J49" s="229"/>
      <c r="K49" s="229"/>
      <c r="L49" s="229"/>
      <c r="M49" s="229"/>
      <c r="N49" s="229"/>
      <c r="O49" s="48" t="s">
        <v>84</v>
      </c>
      <c r="P49" s="79" t="s">
        <v>2</v>
      </c>
      <c r="Q49" s="79" t="s">
        <v>2</v>
      </c>
      <c r="R49" s="79" t="s">
        <v>11</v>
      </c>
      <c r="S49" s="88" t="s">
        <v>73</v>
      </c>
      <c r="T49" s="89" t="s">
        <v>5</v>
      </c>
      <c r="U49" s="90" t="s">
        <v>4</v>
      </c>
      <c r="V49" s="137" t="s">
        <v>2</v>
      </c>
      <c r="W49" s="127"/>
      <c r="X49" s="201">
        <f>X50+X54</f>
        <v>190000</v>
      </c>
      <c r="Y49" s="201">
        <f>Y50+Y54</f>
        <v>190000</v>
      </c>
      <c r="Z49" s="202">
        <f>Z50+Z54</f>
        <v>190000</v>
      </c>
    </row>
    <row r="50" spans="1:26" ht="15.75">
      <c r="A50" s="12"/>
      <c r="B50" s="168"/>
      <c r="C50" s="62"/>
      <c r="D50" s="203"/>
      <c r="E50" s="76"/>
      <c r="F50" s="217" t="s">
        <v>83</v>
      </c>
      <c r="G50" s="218"/>
      <c r="H50" s="218"/>
      <c r="I50" s="218"/>
      <c r="J50" s="218"/>
      <c r="K50" s="218"/>
      <c r="L50" s="218"/>
      <c r="M50" s="218"/>
      <c r="N50" s="218"/>
      <c r="O50" s="48" t="s">
        <v>82</v>
      </c>
      <c r="P50" s="16" t="s">
        <v>2</v>
      </c>
      <c r="Q50" s="16" t="s">
        <v>2</v>
      </c>
      <c r="R50" s="16" t="s">
        <v>11</v>
      </c>
      <c r="S50" s="15" t="s">
        <v>73</v>
      </c>
      <c r="T50" s="14" t="s">
        <v>62</v>
      </c>
      <c r="U50" s="13" t="s">
        <v>4</v>
      </c>
      <c r="V50" s="126" t="s">
        <v>2</v>
      </c>
      <c r="W50" s="127"/>
      <c r="X50" s="128">
        <f t="shared" ref="X50:Z51" si="9">X51</f>
        <v>100000</v>
      </c>
      <c r="Y50" s="128">
        <f t="shared" si="9"/>
        <v>100000</v>
      </c>
      <c r="Z50" s="173">
        <f t="shared" si="9"/>
        <v>100000</v>
      </c>
    </row>
    <row r="51" spans="1:26" ht="15.75">
      <c r="A51" s="12"/>
      <c r="B51" s="170"/>
      <c r="C51" s="64"/>
      <c r="D51" s="77"/>
      <c r="E51" s="78"/>
      <c r="F51" s="114"/>
      <c r="G51" s="218" t="s">
        <v>81</v>
      </c>
      <c r="H51" s="218"/>
      <c r="I51" s="218"/>
      <c r="J51" s="218"/>
      <c r="K51" s="218"/>
      <c r="L51" s="218"/>
      <c r="M51" s="218"/>
      <c r="N51" s="218"/>
      <c r="O51" s="48" t="s">
        <v>80</v>
      </c>
      <c r="P51" s="16" t="s">
        <v>2</v>
      </c>
      <c r="Q51" s="16" t="s">
        <v>2</v>
      </c>
      <c r="R51" s="16" t="s">
        <v>11</v>
      </c>
      <c r="S51" s="15" t="s">
        <v>73</v>
      </c>
      <c r="T51" s="14" t="s">
        <v>62</v>
      </c>
      <c r="U51" s="13" t="s">
        <v>79</v>
      </c>
      <c r="V51" s="126" t="s">
        <v>2</v>
      </c>
      <c r="W51" s="127"/>
      <c r="X51" s="128">
        <f t="shared" si="9"/>
        <v>100000</v>
      </c>
      <c r="Y51" s="128">
        <f t="shared" si="9"/>
        <v>100000</v>
      </c>
      <c r="Z51" s="173">
        <f t="shared" si="9"/>
        <v>100000</v>
      </c>
    </row>
    <row r="52" spans="1:26" ht="15.75">
      <c r="A52" s="12"/>
      <c r="B52" s="216" t="s">
        <v>86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48" t="s">
        <v>80</v>
      </c>
      <c r="P52" s="16">
        <v>4</v>
      </c>
      <c r="Q52" s="16">
        <v>12</v>
      </c>
      <c r="R52" s="16" t="s">
        <v>11</v>
      </c>
      <c r="S52" s="15" t="s">
        <v>73</v>
      </c>
      <c r="T52" s="14" t="s">
        <v>62</v>
      </c>
      <c r="U52" s="13" t="s">
        <v>79</v>
      </c>
      <c r="V52" s="126" t="s">
        <v>2</v>
      </c>
      <c r="W52" s="127"/>
      <c r="X52" s="128">
        <f>X53</f>
        <v>100000</v>
      </c>
      <c r="Y52" s="128">
        <f>Y53</f>
        <v>100000</v>
      </c>
      <c r="Z52" s="173">
        <f>Z53</f>
        <v>100000</v>
      </c>
    </row>
    <row r="53" spans="1:26" ht="15.75">
      <c r="A53" s="12"/>
      <c r="B53" s="219" t="s">
        <v>40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48" t="s">
        <v>80</v>
      </c>
      <c r="P53" s="197">
        <v>4</v>
      </c>
      <c r="Q53" s="197">
        <v>12</v>
      </c>
      <c r="R53" s="197" t="s">
        <v>11</v>
      </c>
      <c r="S53" s="9" t="s">
        <v>73</v>
      </c>
      <c r="T53" s="198" t="s">
        <v>62</v>
      </c>
      <c r="U53" s="7" t="s">
        <v>79</v>
      </c>
      <c r="V53" s="130" t="s">
        <v>35</v>
      </c>
      <c r="W53" s="127"/>
      <c r="X53" s="174">
        <v>100000</v>
      </c>
      <c r="Y53" s="174">
        <v>100000</v>
      </c>
      <c r="Z53" s="176">
        <v>100000</v>
      </c>
    </row>
    <row r="54" spans="1:26" ht="15.75">
      <c r="A54" s="12"/>
      <c r="B54" s="68"/>
      <c r="C54" s="69"/>
      <c r="D54" s="70"/>
      <c r="E54" s="76"/>
      <c r="F54" s="230" t="s">
        <v>78</v>
      </c>
      <c r="G54" s="231"/>
      <c r="H54" s="231"/>
      <c r="I54" s="231"/>
      <c r="J54" s="231"/>
      <c r="K54" s="231"/>
      <c r="L54" s="231"/>
      <c r="M54" s="231"/>
      <c r="N54" s="231"/>
      <c r="O54" s="48" t="s">
        <v>77</v>
      </c>
      <c r="P54" s="18" t="s">
        <v>2</v>
      </c>
      <c r="Q54" s="18" t="s">
        <v>2</v>
      </c>
      <c r="R54" s="18" t="s">
        <v>11</v>
      </c>
      <c r="S54" s="40" t="s">
        <v>73</v>
      </c>
      <c r="T54" s="39" t="s">
        <v>37</v>
      </c>
      <c r="U54" s="41" t="s">
        <v>4</v>
      </c>
      <c r="V54" s="131" t="s">
        <v>2</v>
      </c>
      <c r="W54" s="127"/>
      <c r="X54" s="128">
        <f t="shared" ref="X54:Z55" si="10">X55</f>
        <v>90000</v>
      </c>
      <c r="Y54" s="128">
        <f t="shared" si="10"/>
        <v>90000</v>
      </c>
      <c r="Z54" s="173">
        <f t="shared" si="10"/>
        <v>90000</v>
      </c>
    </row>
    <row r="55" spans="1:26" ht="15.75">
      <c r="A55" s="12"/>
      <c r="B55" s="170"/>
      <c r="C55" s="64"/>
      <c r="D55" s="77"/>
      <c r="E55" s="78"/>
      <c r="F55" s="114"/>
      <c r="G55" s="218" t="s">
        <v>76</v>
      </c>
      <c r="H55" s="218"/>
      <c r="I55" s="218"/>
      <c r="J55" s="218"/>
      <c r="K55" s="218"/>
      <c r="L55" s="218"/>
      <c r="M55" s="218"/>
      <c r="N55" s="218"/>
      <c r="O55" s="48" t="s">
        <v>74</v>
      </c>
      <c r="P55" s="16" t="s">
        <v>2</v>
      </c>
      <c r="Q55" s="16" t="s">
        <v>2</v>
      </c>
      <c r="R55" s="16" t="s">
        <v>11</v>
      </c>
      <c r="S55" s="15" t="s">
        <v>73</v>
      </c>
      <c r="T55" s="14" t="s">
        <v>37</v>
      </c>
      <c r="U55" s="13" t="s">
        <v>72</v>
      </c>
      <c r="V55" s="126" t="s">
        <v>2</v>
      </c>
      <c r="W55" s="127"/>
      <c r="X55" s="128">
        <f t="shared" si="10"/>
        <v>90000</v>
      </c>
      <c r="Y55" s="128">
        <f t="shared" si="10"/>
        <v>90000</v>
      </c>
      <c r="Z55" s="173">
        <f t="shared" si="10"/>
        <v>90000</v>
      </c>
    </row>
    <row r="56" spans="1:26" ht="15.75">
      <c r="A56" s="12"/>
      <c r="B56" s="216" t="s">
        <v>86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48" t="s">
        <v>74</v>
      </c>
      <c r="P56" s="16">
        <v>4</v>
      </c>
      <c r="Q56" s="16">
        <v>12</v>
      </c>
      <c r="R56" s="16" t="s">
        <v>11</v>
      </c>
      <c r="S56" s="15" t="s">
        <v>73</v>
      </c>
      <c r="T56" s="14" t="s">
        <v>37</v>
      </c>
      <c r="U56" s="13" t="s">
        <v>72</v>
      </c>
      <c r="V56" s="126" t="s">
        <v>2</v>
      </c>
      <c r="W56" s="127"/>
      <c r="X56" s="128">
        <f>X57</f>
        <v>90000</v>
      </c>
      <c r="Y56" s="128">
        <f>Y57</f>
        <v>90000</v>
      </c>
      <c r="Z56" s="173">
        <f>Z57</f>
        <v>90000</v>
      </c>
    </row>
    <row r="57" spans="1:26" ht="15.75">
      <c r="A57" s="12"/>
      <c r="B57" s="219" t="s">
        <v>75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48" t="s">
        <v>74</v>
      </c>
      <c r="P57" s="197">
        <v>4</v>
      </c>
      <c r="Q57" s="197">
        <v>12</v>
      </c>
      <c r="R57" s="197" t="s">
        <v>11</v>
      </c>
      <c r="S57" s="9" t="s">
        <v>73</v>
      </c>
      <c r="T57" s="198" t="s">
        <v>37</v>
      </c>
      <c r="U57" s="7" t="s">
        <v>72</v>
      </c>
      <c r="V57" s="130" t="s">
        <v>71</v>
      </c>
      <c r="W57" s="127"/>
      <c r="X57" s="174">
        <v>90000</v>
      </c>
      <c r="Y57" s="174">
        <v>90000</v>
      </c>
      <c r="Z57" s="174">
        <v>90000</v>
      </c>
    </row>
    <row r="58" spans="1:26" ht="15.75">
      <c r="A58" s="12"/>
      <c r="B58" s="68"/>
      <c r="C58" s="69"/>
      <c r="D58" s="70"/>
      <c r="E58" s="228" t="s">
        <v>69</v>
      </c>
      <c r="F58" s="229"/>
      <c r="G58" s="229"/>
      <c r="H58" s="229"/>
      <c r="I58" s="229"/>
      <c r="J58" s="229"/>
      <c r="K58" s="229"/>
      <c r="L58" s="229"/>
      <c r="M58" s="229"/>
      <c r="N58" s="229"/>
      <c r="O58" s="48" t="s">
        <v>68</v>
      </c>
      <c r="P58" s="79" t="s">
        <v>2</v>
      </c>
      <c r="Q58" s="79" t="s">
        <v>2</v>
      </c>
      <c r="R58" s="79" t="s">
        <v>11</v>
      </c>
      <c r="S58" s="88" t="s">
        <v>63</v>
      </c>
      <c r="T58" s="89" t="s">
        <v>5</v>
      </c>
      <c r="U58" s="90" t="s">
        <v>4</v>
      </c>
      <c r="V58" s="137" t="s">
        <v>2</v>
      </c>
      <c r="W58" s="127"/>
      <c r="X58" s="201">
        <f t="shared" ref="X58:Z60" si="11">X59</f>
        <v>36000</v>
      </c>
      <c r="Y58" s="201">
        <f t="shared" si="11"/>
        <v>36000</v>
      </c>
      <c r="Z58" s="202">
        <f t="shared" si="11"/>
        <v>36000</v>
      </c>
    </row>
    <row r="59" spans="1:26" ht="15.75">
      <c r="A59" s="12"/>
      <c r="B59" s="168"/>
      <c r="C59" s="62"/>
      <c r="D59" s="203"/>
      <c r="E59" s="76"/>
      <c r="F59" s="217" t="s">
        <v>67</v>
      </c>
      <c r="G59" s="218"/>
      <c r="H59" s="218"/>
      <c r="I59" s="218"/>
      <c r="J59" s="218"/>
      <c r="K59" s="218"/>
      <c r="L59" s="218"/>
      <c r="M59" s="218"/>
      <c r="N59" s="218"/>
      <c r="O59" s="48" t="s">
        <v>66</v>
      </c>
      <c r="P59" s="16" t="s">
        <v>2</v>
      </c>
      <c r="Q59" s="16" t="s">
        <v>2</v>
      </c>
      <c r="R59" s="16" t="s">
        <v>11</v>
      </c>
      <c r="S59" s="15" t="s">
        <v>63</v>
      </c>
      <c r="T59" s="14" t="s">
        <v>62</v>
      </c>
      <c r="U59" s="13" t="s">
        <v>4</v>
      </c>
      <c r="V59" s="126" t="s">
        <v>2</v>
      </c>
      <c r="W59" s="127"/>
      <c r="X59" s="128">
        <f t="shared" si="11"/>
        <v>36000</v>
      </c>
      <c r="Y59" s="128">
        <f t="shared" si="11"/>
        <v>36000</v>
      </c>
      <c r="Z59" s="173">
        <f t="shared" si="11"/>
        <v>36000</v>
      </c>
    </row>
    <row r="60" spans="1:26" ht="15.75">
      <c r="A60" s="12"/>
      <c r="B60" s="170"/>
      <c r="C60" s="64"/>
      <c r="D60" s="77"/>
      <c r="E60" s="78"/>
      <c r="F60" s="114"/>
      <c r="G60" s="218" t="s">
        <v>65</v>
      </c>
      <c r="H60" s="218"/>
      <c r="I60" s="218"/>
      <c r="J60" s="218"/>
      <c r="K60" s="218"/>
      <c r="L60" s="218"/>
      <c r="M60" s="218"/>
      <c r="N60" s="218"/>
      <c r="O60" s="48" t="s">
        <v>64</v>
      </c>
      <c r="P60" s="16" t="s">
        <v>2</v>
      </c>
      <c r="Q60" s="16" t="s">
        <v>2</v>
      </c>
      <c r="R60" s="16" t="s">
        <v>11</v>
      </c>
      <c r="S60" s="15" t="s">
        <v>63</v>
      </c>
      <c r="T60" s="14" t="s">
        <v>62</v>
      </c>
      <c r="U60" s="13" t="s">
        <v>61</v>
      </c>
      <c r="V60" s="126" t="s">
        <v>2</v>
      </c>
      <c r="W60" s="127"/>
      <c r="X60" s="128">
        <f t="shared" si="11"/>
        <v>36000</v>
      </c>
      <c r="Y60" s="128">
        <f t="shared" si="11"/>
        <v>36000</v>
      </c>
      <c r="Z60" s="173">
        <f t="shared" si="11"/>
        <v>36000</v>
      </c>
    </row>
    <row r="61" spans="1:26" ht="15.75">
      <c r="A61" s="12"/>
      <c r="B61" s="216" t="s">
        <v>70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48" t="s">
        <v>64</v>
      </c>
      <c r="P61" s="16">
        <v>5</v>
      </c>
      <c r="Q61" s="16">
        <v>1</v>
      </c>
      <c r="R61" s="16" t="s">
        <v>11</v>
      </c>
      <c r="S61" s="15" t="s">
        <v>63</v>
      </c>
      <c r="T61" s="14" t="s">
        <v>62</v>
      </c>
      <c r="U61" s="13" t="s">
        <v>61</v>
      </c>
      <c r="V61" s="126" t="s">
        <v>2</v>
      </c>
      <c r="W61" s="127"/>
      <c r="X61" s="128">
        <f>X62</f>
        <v>36000</v>
      </c>
      <c r="Y61" s="128">
        <f>Y62</f>
        <v>36000</v>
      </c>
      <c r="Z61" s="173">
        <f>Z62</f>
        <v>36000</v>
      </c>
    </row>
    <row r="62" spans="1:26" ht="15.75">
      <c r="A62" s="12"/>
      <c r="B62" s="219" t="s">
        <v>40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48" t="s">
        <v>64</v>
      </c>
      <c r="P62" s="197">
        <v>5</v>
      </c>
      <c r="Q62" s="197">
        <v>1</v>
      </c>
      <c r="R62" s="197" t="s">
        <v>11</v>
      </c>
      <c r="S62" s="9" t="s">
        <v>63</v>
      </c>
      <c r="T62" s="198" t="s">
        <v>62</v>
      </c>
      <c r="U62" s="7" t="s">
        <v>61</v>
      </c>
      <c r="V62" s="130" t="s">
        <v>35</v>
      </c>
      <c r="W62" s="127"/>
      <c r="X62" s="174">
        <v>36000</v>
      </c>
      <c r="Y62" s="174">
        <v>36000</v>
      </c>
      <c r="Z62" s="176">
        <v>36000</v>
      </c>
    </row>
    <row r="63" spans="1:26" ht="15.75">
      <c r="A63" s="12"/>
      <c r="B63" s="68"/>
      <c r="C63" s="69"/>
      <c r="D63" s="70"/>
      <c r="E63" s="228" t="s">
        <v>59</v>
      </c>
      <c r="F63" s="229"/>
      <c r="G63" s="229"/>
      <c r="H63" s="229"/>
      <c r="I63" s="229"/>
      <c r="J63" s="229"/>
      <c r="K63" s="229"/>
      <c r="L63" s="229"/>
      <c r="M63" s="229"/>
      <c r="N63" s="229"/>
      <c r="O63" s="48" t="s">
        <v>58</v>
      </c>
      <c r="P63" s="79" t="s">
        <v>2</v>
      </c>
      <c r="Q63" s="79" t="s">
        <v>2</v>
      </c>
      <c r="R63" s="79" t="s">
        <v>11</v>
      </c>
      <c r="S63" s="88" t="s">
        <v>53</v>
      </c>
      <c r="T63" s="89" t="s">
        <v>5</v>
      </c>
      <c r="U63" s="90" t="s">
        <v>4</v>
      </c>
      <c r="V63" s="137" t="s">
        <v>2</v>
      </c>
      <c r="W63" s="127"/>
      <c r="X63" s="201">
        <f t="shared" ref="X63:Z65" si="12">X64</f>
        <v>250000</v>
      </c>
      <c r="Y63" s="201">
        <f t="shared" si="12"/>
        <v>250000</v>
      </c>
      <c r="Z63" s="202">
        <f t="shared" si="12"/>
        <v>250000</v>
      </c>
    </row>
    <row r="64" spans="1:26" ht="15.75">
      <c r="A64" s="12"/>
      <c r="B64" s="168"/>
      <c r="C64" s="62"/>
      <c r="D64" s="203"/>
      <c r="E64" s="76"/>
      <c r="F64" s="217" t="s">
        <v>57</v>
      </c>
      <c r="G64" s="218"/>
      <c r="H64" s="218"/>
      <c r="I64" s="218"/>
      <c r="J64" s="218"/>
      <c r="K64" s="218"/>
      <c r="L64" s="218"/>
      <c r="M64" s="218"/>
      <c r="N64" s="218"/>
      <c r="O64" s="48" t="s">
        <v>56</v>
      </c>
      <c r="P64" s="16" t="s">
        <v>2</v>
      </c>
      <c r="Q64" s="16" t="s">
        <v>2</v>
      </c>
      <c r="R64" s="16" t="s">
        <v>11</v>
      </c>
      <c r="S64" s="15" t="s">
        <v>53</v>
      </c>
      <c r="T64" s="14" t="s">
        <v>37</v>
      </c>
      <c r="U64" s="13" t="s">
        <v>4</v>
      </c>
      <c r="V64" s="126" t="s">
        <v>2</v>
      </c>
      <c r="W64" s="127"/>
      <c r="X64" s="128">
        <f t="shared" si="12"/>
        <v>250000</v>
      </c>
      <c r="Y64" s="128">
        <f t="shared" si="12"/>
        <v>250000</v>
      </c>
      <c r="Z64" s="173">
        <f t="shared" si="12"/>
        <v>250000</v>
      </c>
    </row>
    <row r="65" spans="1:26" ht="15.75">
      <c r="A65" s="12"/>
      <c r="B65" s="170"/>
      <c r="C65" s="64"/>
      <c r="D65" s="77"/>
      <c r="E65" s="78"/>
      <c r="F65" s="114"/>
      <c r="G65" s="218" t="s">
        <v>55</v>
      </c>
      <c r="H65" s="218"/>
      <c r="I65" s="218"/>
      <c r="J65" s="218"/>
      <c r="K65" s="218"/>
      <c r="L65" s="218"/>
      <c r="M65" s="218"/>
      <c r="N65" s="218"/>
      <c r="O65" s="48" t="s">
        <v>54</v>
      </c>
      <c r="P65" s="16" t="s">
        <v>2</v>
      </c>
      <c r="Q65" s="16" t="s">
        <v>2</v>
      </c>
      <c r="R65" s="16" t="s">
        <v>11</v>
      </c>
      <c r="S65" s="15" t="s">
        <v>53</v>
      </c>
      <c r="T65" s="14" t="s">
        <v>37</v>
      </c>
      <c r="U65" s="13" t="s">
        <v>52</v>
      </c>
      <c r="V65" s="126" t="s">
        <v>2</v>
      </c>
      <c r="W65" s="127"/>
      <c r="X65" s="128">
        <f t="shared" si="12"/>
        <v>250000</v>
      </c>
      <c r="Y65" s="128">
        <f t="shared" si="12"/>
        <v>250000</v>
      </c>
      <c r="Z65" s="173">
        <f t="shared" si="12"/>
        <v>250000</v>
      </c>
    </row>
    <row r="66" spans="1:26" ht="15.75">
      <c r="A66" s="12"/>
      <c r="B66" s="216" t="s">
        <v>60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48" t="s">
        <v>54</v>
      </c>
      <c r="P66" s="16">
        <v>5</v>
      </c>
      <c r="Q66" s="16">
        <v>2</v>
      </c>
      <c r="R66" s="16" t="s">
        <v>11</v>
      </c>
      <c r="S66" s="15" t="s">
        <v>53</v>
      </c>
      <c r="T66" s="14" t="s">
        <v>37</v>
      </c>
      <c r="U66" s="13" t="s">
        <v>52</v>
      </c>
      <c r="V66" s="126" t="s">
        <v>2</v>
      </c>
      <c r="W66" s="127"/>
      <c r="X66" s="128">
        <f>X67</f>
        <v>250000</v>
      </c>
      <c r="Y66" s="128">
        <f>Y67</f>
        <v>250000</v>
      </c>
      <c r="Z66" s="173">
        <f>Z67</f>
        <v>250000</v>
      </c>
    </row>
    <row r="67" spans="1:26" ht="15.75">
      <c r="A67" s="12"/>
      <c r="B67" s="219" t="s">
        <v>40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48" t="s">
        <v>54</v>
      </c>
      <c r="P67" s="197">
        <v>5</v>
      </c>
      <c r="Q67" s="197">
        <v>2</v>
      </c>
      <c r="R67" s="197" t="s">
        <v>11</v>
      </c>
      <c r="S67" s="9" t="s">
        <v>53</v>
      </c>
      <c r="T67" s="198" t="s">
        <v>37</v>
      </c>
      <c r="U67" s="7" t="s">
        <v>52</v>
      </c>
      <c r="V67" s="130" t="s">
        <v>35</v>
      </c>
      <c r="W67" s="127"/>
      <c r="X67" s="174">
        <v>250000</v>
      </c>
      <c r="Y67" s="174">
        <v>250000</v>
      </c>
      <c r="Z67" s="176">
        <v>250000</v>
      </c>
    </row>
    <row r="68" spans="1:26" ht="15.75">
      <c r="A68" s="12"/>
      <c r="B68" s="68"/>
      <c r="C68" s="69"/>
      <c r="D68" s="70"/>
      <c r="E68" s="228" t="s">
        <v>50</v>
      </c>
      <c r="F68" s="229"/>
      <c r="G68" s="229"/>
      <c r="H68" s="229"/>
      <c r="I68" s="229"/>
      <c r="J68" s="229"/>
      <c r="K68" s="229"/>
      <c r="L68" s="229"/>
      <c r="M68" s="229"/>
      <c r="N68" s="229"/>
      <c r="O68" s="48" t="s">
        <v>49</v>
      </c>
      <c r="P68" s="79" t="s">
        <v>2</v>
      </c>
      <c r="Q68" s="79" t="s">
        <v>2</v>
      </c>
      <c r="R68" s="79" t="s">
        <v>11</v>
      </c>
      <c r="S68" s="88" t="s">
        <v>38</v>
      </c>
      <c r="T68" s="89" t="s">
        <v>5</v>
      </c>
      <c r="U68" s="90" t="s">
        <v>4</v>
      </c>
      <c r="V68" s="137" t="s">
        <v>2</v>
      </c>
      <c r="W68" s="127"/>
      <c r="X68" s="201">
        <f>X69+X73+X77+X81</f>
        <v>440000</v>
      </c>
      <c r="Y68" s="201">
        <f t="shared" ref="Y68:Z68" si="13">Y69+Y81+Y73+Y77</f>
        <v>440000</v>
      </c>
      <c r="Z68" s="202">
        <f t="shared" si="13"/>
        <v>420000</v>
      </c>
    </row>
    <row r="69" spans="1:26" ht="15.75">
      <c r="A69" s="12"/>
      <c r="B69" s="168"/>
      <c r="C69" s="62"/>
      <c r="D69" s="203"/>
      <c r="E69" s="76"/>
      <c r="F69" s="217" t="s">
        <v>48</v>
      </c>
      <c r="G69" s="218"/>
      <c r="H69" s="218"/>
      <c r="I69" s="218"/>
      <c r="J69" s="218"/>
      <c r="K69" s="218"/>
      <c r="L69" s="218"/>
      <c r="M69" s="218"/>
      <c r="N69" s="218"/>
      <c r="O69" s="48" t="s">
        <v>47</v>
      </c>
      <c r="P69" s="16" t="s">
        <v>2</v>
      </c>
      <c r="Q69" s="16" t="s">
        <v>2</v>
      </c>
      <c r="R69" s="16" t="s">
        <v>11</v>
      </c>
      <c r="S69" s="15" t="s">
        <v>38</v>
      </c>
      <c r="T69" s="14" t="s">
        <v>9</v>
      </c>
      <c r="U69" s="13" t="s">
        <v>4</v>
      </c>
      <c r="V69" s="126" t="s">
        <v>2</v>
      </c>
      <c r="W69" s="127"/>
      <c r="X69" s="128">
        <f t="shared" ref="X69:Z70" si="14">X70</f>
        <v>110000</v>
      </c>
      <c r="Y69" s="128">
        <f t="shared" si="14"/>
        <v>110000</v>
      </c>
      <c r="Z69" s="173">
        <f t="shared" si="14"/>
        <v>100000</v>
      </c>
    </row>
    <row r="70" spans="1:26" ht="15.75">
      <c r="A70" s="12"/>
      <c r="B70" s="170"/>
      <c r="C70" s="64"/>
      <c r="D70" s="77"/>
      <c r="E70" s="78"/>
      <c r="F70" s="114"/>
      <c r="G70" s="218" t="s">
        <v>46</v>
      </c>
      <c r="H70" s="218"/>
      <c r="I70" s="218"/>
      <c r="J70" s="218"/>
      <c r="K70" s="218"/>
      <c r="L70" s="218"/>
      <c r="M70" s="218"/>
      <c r="N70" s="218"/>
      <c r="O70" s="48" t="s">
        <v>45</v>
      </c>
      <c r="P70" s="16" t="s">
        <v>2</v>
      </c>
      <c r="Q70" s="16" t="s">
        <v>2</v>
      </c>
      <c r="R70" s="16" t="s">
        <v>11</v>
      </c>
      <c r="S70" s="15" t="s">
        <v>38</v>
      </c>
      <c r="T70" s="14" t="s">
        <v>9</v>
      </c>
      <c r="U70" s="13" t="s">
        <v>44</v>
      </c>
      <c r="V70" s="126" t="s">
        <v>2</v>
      </c>
      <c r="W70" s="127"/>
      <c r="X70" s="128">
        <f t="shared" si="14"/>
        <v>110000</v>
      </c>
      <c r="Y70" s="128">
        <f t="shared" si="14"/>
        <v>110000</v>
      </c>
      <c r="Z70" s="173">
        <f t="shared" si="14"/>
        <v>100000</v>
      </c>
    </row>
    <row r="71" spans="1:26" ht="15.75">
      <c r="A71" s="12"/>
      <c r="B71" s="216" t="s">
        <v>51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48" t="s">
        <v>45</v>
      </c>
      <c r="P71" s="16">
        <v>5</v>
      </c>
      <c r="Q71" s="16">
        <v>3</v>
      </c>
      <c r="R71" s="16" t="s">
        <v>11</v>
      </c>
      <c r="S71" s="15" t="s">
        <v>38</v>
      </c>
      <c r="T71" s="14" t="s">
        <v>9</v>
      </c>
      <c r="U71" s="13" t="s">
        <v>44</v>
      </c>
      <c r="V71" s="126" t="s">
        <v>2</v>
      </c>
      <c r="W71" s="127"/>
      <c r="X71" s="128">
        <f>X72</f>
        <v>110000</v>
      </c>
      <c r="Y71" s="128">
        <f>Y72</f>
        <v>110000</v>
      </c>
      <c r="Z71" s="173">
        <f>Z72</f>
        <v>100000</v>
      </c>
    </row>
    <row r="72" spans="1:26" ht="15.75">
      <c r="A72" s="12"/>
      <c r="B72" s="219" t="s">
        <v>40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48" t="s">
        <v>45</v>
      </c>
      <c r="P72" s="197">
        <v>5</v>
      </c>
      <c r="Q72" s="197">
        <v>3</v>
      </c>
      <c r="R72" s="197" t="s">
        <v>11</v>
      </c>
      <c r="S72" s="9" t="s">
        <v>38</v>
      </c>
      <c r="T72" s="198" t="s">
        <v>9</v>
      </c>
      <c r="U72" s="7" t="s">
        <v>44</v>
      </c>
      <c r="V72" s="130" t="s">
        <v>35</v>
      </c>
      <c r="W72" s="127"/>
      <c r="X72" s="174">
        <v>110000</v>
      </c>
      <c r="Y72" s="174">
        <v>110000</v>
      </c>
      <c r="Z72" s="176">
        <v>100000</v>
      </c>
    </row>
    <row r="73" spans="1:26" ht="15.75">
      <c r="A73" s="12"/>
      <c r="B73" s="68"/>
      <c r="C73" s="192"/>
      <c r="D73" s="193"/>
      <c r="E73" s="193"/>
      <c r="F73" s="68"/>
      <c r="G73" s="67"/>
      <c r="H73" s="67"/>
      <c r="I73" s="67"/>
      <c r="J73" s="67"/>
      <c r="K73" s="67"/>
      <c r="L73" s="194"/>
      <c r="M73" s="171" t="s">
        <v>201</v>
      </c>
      <c r="N73" s="171"/>
      <c r="O73" s="184"/>
      <c r="P73" s="197"/>
      <c r="Q73" s="197"/>
      <c r="R73" s="240" t="s">
        <v>204</v>
      </c>
      <c r="S73" s="241"/>
      <c r="T73" s="241"/>
      <c r="U73" s="242"/>
      <c r="V73" s="130"/>
      <c r="W73" s="130"/>
      <c r="X73" s="176">
        <f>X74</f>
        <v>10000</v>
      </c>
      <c r="Y73" s="176">
        <f t="shared" ref="Y73:Z73" si="15">Y74</f>
        <v>10000</v>
      </c>
      <c r="Z73" s="176">
        <f t="shared" si="15"/>
        <v>10000</v>
      </c>
    </row>
    <row r="74" spans="1:26" ht="15.75">
      <c r="A74" s="12"/>
      <c r="B74" s="68"/>
      <c r="C74" s="192"/>
      <c r="D74" s="193"/>
      <c r="E74" s="193"/>
      <c r="F74" s="68"/>
      <c r="G74" s="67"/>
      <c r="H74" s="67"/>
      <c r="I74" s="67"/>
      <c r="J74" s="67"/>
      <c r="K74" s="67"/>
      <c r="L74" s="194"/>
      <c r="M74" s="171" t="s">
        <v>202</v>
      </c>
      <c r="N74" s="171"/>
      <c r="O74" s="184"/>
      <c r="P74" s="197"/>
      <c r="Q74" s="197"/>
      <c r="R74" s="240" t="s">
        <v>205</v>
      </c>
      <c r="S74" s="241"/>
      <c r="T74" s="241"/>
      <c r="U74" s="242"/>
      <c r="V74" s="130"/>
      <c r="W74" s="130"/>
      <c r="X74" s="176">
        <f>X76</f>
        <v>10000</v>
      </c>
      <c r="Y74" s="176">
        <f>Y76</f>
        <v>10000</v>
      </c>
      <c r="Z74" s="176">
        <f>Z76</f>
        <v>10000</v>
      </c>
    </row>
    <row r="75" spans="1:26" ht="15.75">
      <c r="A75" s="12"/>
      <c r="B75" s="68"/>
      <c r="C75" s="192"/>
      <c r="D75" s="193"/>
      <c r="E75" s="193"/>
      <c r="F75" s="68"/>
      <c r="G75" s="67"/>
      <c r="H75" s="67"/>
      <c r="I75" s="67"/>
      <c r="J75" s="67"/>
      <c r="K75" s="67"/>
      <c r="L75" s="194"/>
      <c r="M75" s="171" t="s">
        <v>51</v>
      </c>
      <c r="N75" s="171"/>
      <c r="O75" s="184"/>
      <c r="P75" s="197">
        <v>5</v>
      </c>
      <c r="Q75" s="197">
        <v>3</v>
      </c>
      <c r="R75" s="240" t="s">
        <v>205</v>
      </c>
      <c r="S75" s="241"/>
      <c r="T75" s="241"/>
      <c r="U75" s="242"/>
      <c r="V75" s="130"/>
      <c r="W75" s="130"/>
      <c r="X75" s="176">
        <f>X76</f>
        <v>10000</v>
      </c>
      <c r="Y75" s="176">
        <f t="shared" ref="Y75:Z75" si="16">Y76</f>
        <v>10000</v>
      </c>
      <c r="Z75" s="176">
        <f t="shared" si="16"/>
        <v>10000</v>
      </c>
    </row>
    <row r="76" spans="1:26" ht="31.5">
      <c r="A76" s="12"/>
      <c r="B76" s="68"/>
      <c r="C76" s="192"/>
      <c r="D76" s="193"/>
      <c r="E76" s="193"/>
      <c r="F76" s="68"/>
      <c r="G76" s="67"/>
      <c r="H76" s="67"/>
      <c r="I76" s="67"/>
      <c r="J76" s="67"/>
      <c r="K76" s="67"/>
      <c r="L76" s="194"/>
      <c r="M76" s="171" t="s">
        <v>40</v>
      </c>
      <c r="N76" s="171"/>
      <c r="O76" s="184"/>
      <c r="P76" s="197">
        <v>5</v>
      </c>
      <c r="Q76" s="197">
        <v>3</v>
      </c>
      <c r="R76" s="240" t="s">
        <v>205</v>
      </c>
      <c r="S76" s="243"/>
      <c r="T76" s="243"/>
      <c r="U76" s="244"/>
      <c r="V76" s="199">
        <v>240</v>
      </c>
      <c r="W76" s="130"/>
      <c r="X76" s="176">
        <v>10000</v>
      </c>
      <c r="Y76" s="176">
        <v>10000</v>
      </c>
      <c r="Z76" s="176">
        <v>10000</v>
      </c>
    </row>
    <row r="77" spans="1:26" ht="31.5">
      <c r="A77" s="12"/>
      <c r="B77" s="68"/>
      <c r="C77" s="192"/>
      <c r="D77" s="193"/>
      <c r="E77" s="193"/>
      <c r="F77" s="68"/>
      <c r="G77" s="67"/>
      <c r="H77" s="67"/>
      <c r="I77" s="67"/>
      <c r="J77" s="67"/>
      <c r="K77" s="67"/>
      <c r="L77" s="194"/>
      <c r="M77" s="171" t="s">
        <v>203</v>
      </c>
      <c r="N77" s="171"/>
      <c r="O77" s="184"/>
      <c r="P77" s="186"/>
      <c r="Q77" s="186"/>
      <c r="R77" s="240" t="s">
        <v>206</v>
      </c>
      <c r="S77" s="243"/>
      <c r="T77" s="243"/>
      <c r="U77" s="244"/>
      <c r="V77" s="199"/>
      <c r="W77" s="130"/>
      <c r="X77" s="176">
        <f>X80</f>
        <v>50000</v>
      </c>
      <c r="Y77" s="176">
        <f t="shared" ref="Y77:Z77" si="17">Y80</f>
        <v>50000</v>
      </c>
      <c r="Z77" s="176">
        <f t="shared" si="17"/>
        <v>50000</v>
      </c>
    </row>
    <row r="78" spans="1:26" ht="15.75">
      <c r="A78" s="12"/>
      <c r="B78" s="68"/>
      <c r="C78" s="192"/>
      <c r="D78" s="193"/>
      <c r="E78" s="193"/>
      <c r="F78" s="68"/>
      <c r="G78" s="67"/>
      <c r="H78" s="67"/>
      <c r="I78" s="67"/>
      <c r="J78" s="67"/>
      <c r="K78" s="67"/>
      <c r="L78" s="194"/>
      <c r="M78" s="171" t="s">
        <v>208</v>
      </c>
      <c r="N78" s="171"/>
      <c r="O78" s="184"/>
      <c r="P78" s="186"/>
      <c r="Q78" s="186"/>
      <c r="R78" s="240" t="s">
        <v>207</v>
      </c>
      <c r="S78" s="243"/>
      <c r="T78" s="243"/>
      <c r="U78" s="244"/>
      <c r="V78" s="199"/>
      <c r="W78" s="130"/>
      <c r="X78" s="176">
        <f>X80</f>
        <v>50000</v>
      </c>
      <c r="Y78" s="176">
        <f t="shared" ref="Y78:Z78" si="18">Y80</f>
        <v>50000</v>
      </c>
      <c r="Z78" s="176">
        <f t="shared" si="18"/>
        <v>50000</v>
      </c>
    </row>
    <row r="79" spans="1:26" ht="15.75">
      <c r="A79" s="12"/>
      <c r="B79" s="68"/>
      <c r="C79" s="192"/>
      <c r="D79" s="193"/>
      <c r="E79" s="193"/>
      <c r="F79" s="68"/>
      <c r="G79" s="67"/>
      <c r="H79" s="67"/>
      <c r="I79" s="67"/>
      <c r="J79" s="67"/>
      <c r="K79" s="67"/>
      <c r="L79" s="194"/>
      <c r="M79" s="171" t="s">
        <v>51</v>
      </c>
      <c r="N79" s="171"/>
      <c r="O79" s="184"/>
      <c r="P79" s="186">
        <v>5</v>
      </c>
      <c r="Q79" s="186">
        <v>3</v>
      </c>
      <c r="R79" s="240" t="s">
        <v>207</v>
      </c>
      <c r="S79" s="243"/>
      <c r="T79" s="243"/>
      <c r="U79" s="244"/>
      <c r="V79" s="199"/>
      <c r="W79" s="130"/>
      <c r="X79" s="176">
        <f>X80</f>
        <v>50000</v>
      </c>
      <c r="Y79" s="176">
        <f t="shared" ref="Y79:Z79" si="19">Y80</f>
        <v>50000</v>
      </c>
      <c r="Z79" s="176">
        <f t="shared" si="19"/>
        <v>50000</v>
      </c>
    </row>
    <row r="80" spans="1:26" ht="31.5">
      <c r="A80" s="12"/>
      <c r="B80" s="68"/>
      <c r="C80" s="192"/>
      <c r="D80" s="193"/>
      <c r="E80" s="193"/>
      <c r="F80" s="68"/>
      <c r="G80" s="67"/>
      <c r="H80" s="67"/>
      <c r="I80" s="67"/>
      <c r="J80" s="67"/>
      <c r="K80" s="67"/>
      <c r="L80" s="194"/>
      <c r="M80" s="171" t="s">
        <v>40</v>
      </c>
      <c r="N80" s="171"/>
      <c r="O80" s="184"/>
      <c r="P80" s="186">
        <v>5</v>
      </c>
      <c r="Q80" s="186">
        <v>3</v>
      </c>
      <c r="R80" s="240" t="s">
        <v>207</v>
      </c>
      <c r="S80" s="243"/>
      <c r="T80" s="243"/>
      <c r="U80" s="244"/>
      <c r="V80" s="199">
        <v>240</v>
      </c>
      <c r="W80" s="130"/>
      <c r="X80" s="176">
        <v>50000</v>
      </c>
      <c r="Y80" s="176">
        <v>50000</v>
      </c>
      <c r="Z80" s="176">
        <v>50000</v>
      </c>
    </row>
    <row r="81" spans="1:26" ht="15.75">
      <c r="A81" s="12"/>
      <c r="B81" s="68"/>
      <c r="C81" s="69"/>
      <c r="D81" s="70"/>
      <c r="E81" s="76"/>
      <c r="F81" s="230" t="s">
        <v>43</v>
      </c>
      <c r="G81" s="231"/>
      <c r="H81" s="231"/>
      <c r="I81" s="231"/>
      <c r="J81" s="231"/>
      <c r="K81" s="231"/>
      <c r="L81" s="231"/>
      <c r="M81" s="231"/>
      <c r="N81" s="231"/>
      <c r="O81" s="183" t="s">
        <v>42</v>
      </c>
      <c r="P81" s="18" t="s">
        <v>2</v>
      </c>
      <c r="Q81" s="18" t="s">
        <v>2</v>
      </c>
      <c r="R81" s="18" t="s">
        <v>11</v>
      </c>
      <c r="S81" s="40" t="s">
        <v>38</v>
      </c>
      <c r="T81" s="39" t="s">
        <v>37</v>
      </c>
      <c r="U81" s="41" t="s">
        <v>4</v>
      </c>
      <c r="V81" s="131" t="s">
        <v>2</v>
      </c>
      <c r="W81" s="195"/>
      <c r="X81" s="132">
        <f t="shared" ref="X81:Z82" si="20">X82</f>
        <v>270000</v>
      </c>
      <c r="Y81" s="132">
        <f t="shared" si="20"/>
        <v>270000</v>
      </c>
      <c r="Z81" s="196">
        <f t="shared" si="20"/>
        <v>260000</v>
      </c>
    </row>
    <row r="82" spans="1:26" ht="15.75">
      <c r="A82" s="12"/>
      <c r="B82" s="170"/>
      <c r="C82" s="64"/>
      <c r="D82" s="77"/>
      <c r="E82" s="78"/>
      <c r="F82" s="114"/>
      <c r="G82" s="218" t="s">
        <v>41</v>
      </c>
      <c r="H82" s="218"/>
      <c r="I82" s="218"/>
      <c r="J82" s="218"/>
      <c r="K82" s="218"/>
      <c r="L82" s="218"/>
      <c r="M82" s="218"/>
      <c r="N82" s="218"/>
      <c r="O82" s="48" t="s">
        <v>39</v>
      </c>
      <c r="P82" s="16" t="s">
        <v>2</v>
      </c>
      <c r="Q82" s="16" t="s">
        <v>2</v>
      </c>
      <c r="R82" s="16" t="s">
        <v>11</v>
      </c>
      <c r="S82" s="15" t="s">
        <v>38</v>
      </c>
      <c r="T82" s="14" t="s">
        <v>37</v>
      </c>
      <c r="U82" s="13" t="s">
        <v>36</v>
      </c>
      <c r="V82" s="126" t="s">
        <v>2</v>
      </c>
      <c r="W82" s="127"/>
      <c r="X82" s="128">
        <f t="shared" si="20"/>
        <v>270000</v>
      </c>
      <c r="Y82" s="128">
        <f t="shared" si="20"/>
        <v>270000</v>
      </c>
      <c r="Z82" s="173">
        <f t="shared" si="20"/>
        <v>260000</v>
      </c>
    </row>
    <row r="83" spans="1:26" ht="15.75">
      <c r="A83" s="12"/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48" t="s">
        <v>39</v>
      </c>
      <c r="P83" s="16">
        <v>5</v>
      </c>
      <c r="Q83" s="16">
        <v>3</v>
      </c>
      <c r="R83" s="16" t="s">
        <v>11</v>
      </c>
      <c r="S83" s="15" t="s">
        <v>38</v>
      </c>
      <c r="T83" s="14" t="s">
        <v>37</v>
      </c>
      <c r="U83" s="13" t="s">
        <v>36</v>
      </c>
      <c r="V83" s="126" t="s">
        <v>2</v>
      </c>
      <c r="W83" s="127"/>
      <c r="X83" s="128">
        <f>X84</f>
        <v>270000</v>
      </c>
      <c r="Y83" s="128">
        <f>Y84</f>
        <v>270000</v>
      </c>
      <c r="Z83" s="173">
        <f>Z84</f>
        <v>260000</v>
      </c>
    </row>
    <row r="84" spans="1:26" ht="15.75">
      <c r="A84" s="12"/>
      <c r="B84" s="219" t="s">
        <v>40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48" t="s">
        <v>39</v>
      </c>
      <c r="P84" s="197">
        <v>5</v>
      </c>
      <c r="Q84" s="197">
        <v>3</v>
      </c>
      <c r="R84" s="197" t="s">
        <v>11</v>
      </c>
      <c r="S84" s="9" t="s">
        <v>38</v>
      </c>
      <c r="T84" s="198" t="s">
        <v>37</v>
      </c>
      <c r="U84" s="7" t="s">
        <v>36</v>
      </c>
      <c r="V84" s="130" t="s">
        <v>35</v>
      </c>
      <c r="W84" s="127"/>
      <c r="X84" s="174">
        <v>270000</v>
      </c>
      <c r="Y84" s="174">
        <v>270000</v>
      </c>
      <c r="Z84" s="176">
        <v>260000</v>
      </c>
    </row>
    <row r="85" spans="1:26" ht="15.75">
      <c r="A85" s="12"/>
      <c r="B85" s="68"/>
      <c r="C85" s="69"/>
      <c r="D85" s="70"/>
      <c r="E85" s="228" t="s">
        <v>18</v>
      </c>
      <c r="F85" s="229"/>
      <c r="G85" s="229"/>
      <c r="H85" s="229"/>
      <c r="I85" s="229"/>
      <c r="J85" s="229"/>
      <c r="K85" s="229"/>
      <c r="L85" s="229"/>
      <c r="M85" s="229"/>
      <c r="N85" s="229"/>
      <c r="O85" s="48" t="s">
        <v>17</v>
      </c>
      <c r="P85" s="79" t="s">
        <v>2</v>
      </c>
      <c r="Q85" s="79" t="s">
        <v>2</v>
      </c>
      <c r="R85" s="79" t="s">
        <v>11</v>
      </c>
      <c r="S85" s="88" t="s">
        <v>10</v>
      </c>
      <c r="T85" s="89" t="s">
        <v>5</v>
      </c>
      <c r="U85" s="90" t="s">
        <v>4</v>
      </c>
      <c r="V85" s="137" t="s">
        <v>2</v>
      </c>
      <c r="W85" s="127"/>
      <c r="X85" s="140">
        <f t="shared" ref="X85:Z88" si="21">X86</f>
        <v>86235.839999999997</v>
      </c>
      <c r="Y85" s="140">
        <f t="shared" si="21"/>
        <v>500</v>
      </c>
      <c r="Z85" s="181">
        <f t="shared" si="21"/>
        <v>500</v>
      </c>
    </row>
    <row r="86" spans="1:26" ht="15.75">
      <c r="A86" s="12"/>
      <c r="B86" s="168"/>
      <c r="C86" s="62"/>
      <c r="D86" s="203"/>
      <c r="E86" s="76"/>
      <c r="F86" s="217" t="s">
        <v>16</v>
      </c>
      <c r="G86" s="218"/>
      <c r="H86" s="218"/>
      <c r="I86" s="218"/>
      <c r="J86" s="218"/>
      <c r="K86" s="218"/>
      <c r="L86" s="218"/>
      <c r="M86" s="218"/>
      <c r="N86" s="218"/>
      <c r="O86" s="48" t="s">
        <v>15</v>
      </c>
      <c r="P86" s="16" t="s">
        <v>2</v>
      </c>
      <c r="Q86" s="16" t="s">
        <v>2</v>
      </c>
      <c r="R86" s="16" t="s">
        <v>11</v>
      </c>
      <c r="S86" s="15" t="s">
        <v>10</v>
      </c>
      <c r="T86" s="14" t="s">
        <v>9</v>
      </c>
      <c r="U86" s="13" t="s">
        <v>4</v>
      </c>
      <c r="V86" s="126" t="s">
        <v>2</v>
      </c>
      <c r="W86" s="127"/>
      <c r="X86" s="128">
        <f t="shared" si="21"/>
        <v>86235.839999999997</v>
      </c>
      <c r="Y86" s="128">
        <f t="shared" si="21"/>
        <v>500</v>
      </c>
      <c r="Z86" s="173">
        <f t="shared" si="21"/>
        <v>500</v>
      </c>
    </row>
    <row r="87" spans="1:26" ht="15.75">
      <c r="A87" s="12"/>
      <c r="B87" s="170"/>
      <c r="C87" s="64"/>
      <c r="D87" s="77"/>
      <c r="E87" s="78"/>
      <c r="F87" s="114"/>
      <c r="G87" s="218" t="s">
        <v>14</v>
      </c>
      <c r="H87" s="218"/>
      <c r="I87" s="218"/>
      <c r="J87" s="218"/>
      <c r="K87" s="218"/>
      <c r="L87" s="218"/>
      <c r="M87" s="218"/>
      <c r="N87" s="218"/>
      <c r="O87" s="48" t="s">
        <v>12</v>
      </c>
      <c r="P87" s="16" t="s">
        <v>2</v>
      </c>
      <c r="Q87" s="16" t="s">
        <v>2</v>
      </c>
      <c r="R87" s="16" t="s">
        <v>11</v>
      </c>
      <c r="S87" s="15" t="s">
        <v>10</v>
      </c>
      <c r="T87" s="14" t="s">
        <v>9</v>
      </c>
      <c r="U87" s="13" t="s">
        <v>8</v>
      </c>
      <c r="V87" s="126" t="s">
        <v>2</v>
      </c>
      <c r="W87" s="127"/>
      <c r="X87" s="128">
        <f t="shared" si="21"/>
        <v>86235.839999999997</v>
      </c>
      <c r="Y87" s="128">
        <f t="shared" si="21"/>
        <v>500</v>
      </c>
      <c r="Z87" s="173">
        <f t="shared" si="21"/>
        <v>500</v>
      </c>
    </row>
    <row r="88" spans="1:26" ht="15.75">
      <c r="A88" s="12"/>
      <c r="B88" s="216" t="s">
        <v>20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48" t="s">
        <v>12</v>
      </c>
      <c r="P88" s="16">
        <v>10</v>
      </c>
      <c r="Q88" s="16">
        <v>3</v>
      </c>
      <c r="R88" s="16" t="s">
        <v>11</v>
      </c>
      <c r="S88" s="15" t="s">
        <v>10</v>
      </c>
      <c r="T88" s="14" t="s">
        <v>9</v>
      </c>
      <c r="U88" s="13" t="s">
        <v>8</v>
      </c>
      <c r="V88" s="126" t="s">
        <v>2</v>
      </c>
      <c r="W88" s="127"/>
      <c r="X88" s="128">
        <f t="shared" si="21"/>
        <v>86235.839999999997</v>
      </c>
      <c r="Y88" s="128">
        <f t="shared" si="21"/>
        <v>500</v>
      </c>
      <c r="Z88" s="173">
        <f t="shared" si="21"/>
        <v>500</v>
      </c>
    </row>
    <row r="89" spans="1:26" ht="15.75">
      <c r="A89" s="12"/>
      <c r="B89" s="219" t="s">
        <v>13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48" t="s">
        <v>12</v>
      </c>
      <c r="P89" s="197">
        <v>10</v>
      </c>
      <c r="Q89" s="197">
        <v>3</v>
      </c>
      <c r="R89" s="197" t="s">
        <v>11</v>
      </c>
      <c r="S89" s="9" t="s">
        <v>10</v>
      </c>
      <c r="T89" s="198" t="s">
        <v>9</v>
      </c>
      <c r="U89" s="7" t="s">
        <v>8</v>
      </c>
      <c r="V89" s="130" t="s">
        <v>7</v>
      </c>
      <c r="W89" s="127"/>
      <c r="X89" s="174">
        <v>86235.839999999997</v>
      </c>
      <c r="Y89" s="174">
        <v>500</v>
      </c>
      <c r="Z89" s="176">
        <v>500</v>
      </c>
    </row>
    <row r="90" spans="1:26" ht="15.75">
      <c r="A90" s="12"/>
      <c r="B90" s="68"/>
      <c r="C90" s="69"/>
      <c r="D90" s="220" t="s">
        <v>209</v>
      </c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48" t="s">
        <v>118</v>
      </c>
      <c r="P90" s="17" t="s">
        <v>2</v>
      </c>
      <c r="Q90" s="17" t="s">
        <v>2</v>
      </c>
      <c r="R90" s="17" t="s">
        <v>111</v>
      </c>
      <c r="S90" s="43" t="s">
        <v>6</v>
      </c>
      <c r="T90" s="42" t="s">
        <v>5</v>
      </c>
      <c r="U90" s="44" t="s">
        <v>4</v>
      </c>
      <c r="V90" s="134" t="s">
        <v>2</v>
      </c>
      <c r="W90" s="127"/>
      <c r="X90" s="135">
        <f>X91+X102+X96+X99</f>
        <v>3347546</v>
      </c>
      <c r="Y90" s="135">
        <f t="shared" ref="Y90:Z90" si="22">Y91+Y102+Y96+Y99</f>
        <v>3368960</v>
      </c>
      <c r="Z90" s="177">
        <f t="shared" si="22"/>
        <v>3464889</v>
      </c>
    </row>
    <row r="91" spans="1:26" ht="15.75">
      <c r="A91" s="12"/>
      <c r="B91" s="168"/>
      <c r="C91" s="62"/>
      <c r="D91" s="70"/>
      <c r="E91" s="76"/>
      <c r="F91" s="217" t="s">
        <v>133</v>
      </c>
      <c r="G91" s="218"/>
      <c r="H91" s="218"/>
      <c r="I91" s="218"/>
      <c r="J91" s="218"/>
      <c r="K91" s="218"/>
      <c r="L91" s="218"/>
      <c r="M91" s="218"/>
      <c r="N91" s="218"/>
      <c r="O91" s="48" t="s">
        <v>132</v>
      </c>
      <c r="P91" s="16" t="s">
        <v>2</v>
      </c>
      <c r="Q91" s="16" t="s">
        <v>2</v>
      </c>
      <c r="R91" s="16" t="s">
        <v>111</v>
      </c>
      <c r="S91" s="15" t="s">
        <v>6</v>
      </c>
      <c r="T91" s="14" t="s">
        <v>9</v>
      </c>
      <c r="U91" s="13" t="s">
        <v>4</v>
      </c>
      <c r="V91" s="126" t="s">
        <v>2</v>
      </c>
      <c r="W91" s="127"/>
      <c r="X91" s="128">
        <f t="shared" ref="X91:Z92" si="23">X92</f>
        <v>3254930</v>
      </c>
      <c r="Y91" s="128">
        <f t="shared" si="23"/>
        <v>3276344</v>
      </c>
      <c r="Z91" s="173">
        <f t="shared" si="23"/>
        <v>3372273</v>
      </c>
    </row>
    <row r="92" spans="1:26" ht="15.75">
      <c r="A92" s="12"/>
      <c r="B92" s="170"/>
      <c r="C92" s="64"/>
      <c r="D92" s="77"/>
      <c r="E92" s="78"/>
      <c r="F92" s="114"/>
      <c r="G92" s="218" t="s">
        <v>131</v>
      </c>
      <c r="H92" s="218"/>
      <c r="I92" s="218"/>
      <c r="J92" s="218"/>
      <c r="K92" s="218"/>
      <c r="L92" s="218"/>
      <c r="M92" s="218"/>
      <c r="N92" s="218"/>
      <c r="O92" s="48" t="s">
        <v>130</v>
      </c>
      <c r="P92" s="16" t="s">
        <v>2</v>
      </c>
      <c r="Q92" s="16" t="s">
        <v>2</v>
      </c>
      <c r="R92" s="16" t="s">
        <v>111</v>
      </c>
      <c r="S92" s="15" t="s">
        <v>6</v>
      </c>
      <c r="T92" s="14" t="s">
        <v>9</v>
      </c>
      <c r="U92" s="13" t="s">
        <v>129</v>
      </c>
      <c r="V92" s="126" t="s">
        <v>2</v>
      </c>
      <c r="W92" s="127"/>
      <c r="X92" s="128">
        <f t="shared" si="23"/>
        <v>3254930</v>
      </c>
      <c r="Y92" s="128">
        <f t="shared" si="23"/>
        <v>3276344</v>
      </c>
      <c r="Z92" s="173">
        <f t="shared" si="23"/>
        <v>3372273</v>
      </c>
    </row>
    <row r="93" spans="1:26" ht="15.75">
      <c r="A93" s="12"/>
      <c r="B93" s="216" t="s">
        <v>134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48" t="s">
        <v>130</v>
      </c>
      <c r="P93" s="16">
        <v>1</v>
      </c>
      <c r="Q93" s="16">
        <v>4</v>
      </c>
      <c r="R93" s="16" t="s">
        <v>111</v>
      </c>
      <c r="S93" s="15" t="s">
        <v>6</v>
      </c>
      <c r="T93" s="14" t="s">
        <v>9</v>
      </c>
      <c r="U93" s="13" t="s">
        <v>129</v>
      </c>
      <c r="V93" s="126" t="s">
        <v>2</v>
      </c>
      <c r="W93" s="127"/>
      <c r="X93" s="128">
        <f>X94+X95</f>
        <v>3254930</v>
      </c>
      <c r="Y93" s="128">
        <f>Y94+Y95</f>
        <v>3276344</v>
      </c>
      <c r="Z93" s="173">
        <f>Z94+Z95</f>
        <v>3372273</v>
      </c>
    </row>
    <row r="94" spans="1:26" ht="15.75">
      <c r="A94" s="12"/>
      <c r="B94" s="216" t="s">
        <v>114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48" t="s">
        <v>130</v>
      </c>
      <c r="P94" s="16">
        <v>1</v>
      </c>
      <c r="Q94" s="16">
        <v>4</v>
      </c>
      <c r="R94" s="16" t="s">
        <v>111</v>
      </c>
      <c r="S94" s="15" t="s">
        <v>6</v>
      </c>
      <c r="T94" s="14" t="s">
        <v>9</v>
      </c>
      <c r="U94" s="13" t="s">
        <v>129</v>
      </c>
      <c r="V94" s="126" t="s">
        <v>113</v>
      </c>
      <c r="W94" s="127"/>
      <c r="X94" s="176">
        <v>2205146</v>
      </c>
      <c r="Y94" s="176">
        <v>2205146</v>
      </c>
      <c r="Z94" s="176">
        <v>2205146</v>
      </c>
    </row>
    <row r="95" spans="1:26" ht="15.75">
      <c r="A95" s="12"/>
      <c r="B95" s="219" t="s">
        <v>40</v>
      </c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48" t="s">
        <v>130</v>
      </c>
      <c r="P95" s="197">
        <v>1</v>
      </c>
      <c r="Q95" s="197">
        <v>4</v>
      </c>
      <c r="R95" s="197" t="s">
        <v>111</v>
      </c>
      <c r="S95" s="9" t="s">
        <v>6</v>
      </c>
      <c r="T95" s="198" t="s">
        <v>9</v>
      </c>
      <c r="U95" s="7" t="s">
        <v>129</v>
      </c>
      <c r="V95" s="130" t="s">
        <v>35</v>
      </c>
      <c r="W95" s="127"/>
      <c r="X95" s="176">
        <v>1049784</v>
      </c>
      <c r="Y95" s="176">
        <v>1071198</v>
      </c>
      <c r="Z95" s="176">
        <v>1167127</v>
      </c>
    </row>
    <row r="96" spans="1:26" ht="31.5">
      <c r="A96" s="12"/>
      <c r="B96" s="68"/>
      <c r="C96" s="192"/>
      <c r="D96" s="193"/>
      <c r="E96" s="193"/>
      <c r="F96" s="171"/>
      <c r="G96" s="171"/>
      <c r="H96" s="171"/>
      <c r="I96" s="171"/>
      <c r="J96" s="171"/>
      <c r="K96" s="171"/>
      <c r="L96" s="171"/>
      <c r="M96" s="171" t="s">
        <v>210</v>
      </c>
      <c r="N96" s="171"/>
      <c r="O96" s="184"/>
      <c r="P96" s="186"/>
      <c r="Q96" s="186"/>
      <c r="R96" s="240" t="s">
        <v>214</v>
      </c>
      <c r="S96" s="241"/>
      <c r="T96" s="241"/>
      <c r="U96" s="242"/>
      <c r="V96" s="130"/>
      <c r="W96" s="130"/>
      <c r="X96" s="176">
        <f>X97</f>
        <v>10000</v>
      </c>
      <c r="Y96" s="176">
        <f t="shared" ref="Y96:Z97" si="24">Y97</f>
        <v>10000</v>
      </c>
      <c r="Z96" s="176">
        <f t="shared" si="24"/>
        <v>10000</v>
      </c>
    </row>
    <row r="97" spans="1:26" ht="15.75">
      <c r="A97" s="12"/>
      <c r="B97" s="68"/>
      <c r="C97" s="192"/>
      <c r="D97" s="193"/>
      <c r="E97" s="193"/>
      <c r="F97" s="171"/>
      <c r="G97" s="171"/>
      <c r="H97" s="171"/>
      <c r="I97" s="171"/>
      <c r="J97" s="171"/>
      <c r="K97" s="171"/>
      <c r="L97" s="171"/>
      <c r="M97" s="171" t="s">
        <v>211</v>
      </c>
      <c r="N97" s="171"/>
      <c r="O97" s="184"/>
      <c r="P97" s="186">
        <v>1</v>
      </c>
      <c r="Q97" s="186">
        <v>4</v>
      </c>
      <c r="R97" s="240" t="s">
        <v>215</v>
      </c>
      <c r="S97" s="243"/>
      <c r="T97" s="243"/>
      <c r="U97" s="244"/>
      <c r="V97" s="130"/>
      <c r="W97" s="130"/>
      <c r="X97" s="176">
        <f>X98</f>
        <v>10000</v>
      </c>
      <c r="Y97" s="176">
        <f t="shared" si="24"/>
        <v>10000</v>
      </c>
      <c r="Z97" s="176">
        <f t="shared" si="24"/>
        <v>10000</v>
      </c>
    </row>
    <row r="98" spans="1:26" ht="31.5">
      <c r="A98" s="12"/>
      <c r="B98" s="68"/>
      <c r="C98" s="192"/>
      <c r="D98" s="193"/>
      <c r="E98" s="193"/>
      <c r="F98" s="171"/>
      <c r="G98" s="171"/>
      <c r="H98" s="171"/>
      <c r="I98" s="171"/>
      <c r="J98" s="171"/>
      <c r="K98" s="171"/>
      <c r="L98" s="171"/>
      <c r="M98" s="171" t="s">
        <v>40</v>
      </c>
      <c r="N98" s="171"/>
      <c r="O98" s="184"/>
      <c r="P98" s="186">
        <v>1</v>
      </c>
      <c r="Q98" s="186">
        <v>4</v>
      </c>
      <c r="R98" s="240" t="s">
        <v>215</v>
      </c>
      <c r="S98" s="243"/>
      <c r="T98" s="243"/>
      <c r="U98" s="244"/>
      <c r="V98" s="199">
        <v>240</v>
      </c>
      <c r="W98" s="130"/>
      <c r="X98" s="176">
        <v>10000</v>
      </c>
      <c r="Y98" s="176">
        <v>10000</v>
      </c>
      <c r="Z98" s="176">
        <v>10000</v>
      </c>
    </row>
    <row r="99" spans="1:26" ht="31.5">
      <c r="A99" s="12"/>
      <c r="B99" s="68"/>
      <c r="C99" s="192"/>
      <c r="D99" s="193"/>
      <c r="E99" s="193"/>
      <c r="F99" s="171"/>
      <c r="G99" s="171"/>
      <c r="H99" s="171"/>
      <c r="I99" s="171"/>
      <c r="J99" s="171"/>
      <c r="K99" s="171"/>
      <c r="L99" s="171"/>
      <c r="M99" s="171" t="s">
        <v>212</v>
      </c>
      <c r="N99" s="171"/>
      <c r="O99" s="184"/>
      <c r="P99" s="186"/>
      <c r="Q99" s="186"/>
      <c r="R99" s="240" t="s">
        <v>216</v>
      </c>
      <c r="S99" s="243"/>
      <c r="T99" s="243"/>
      <c r="U99" s="244"/>
      <c r="V99" s="130"/>
      <c r="W99" s="130"/>
      <c r="X99" s="176">
        <f>X100</f>
        <v>15000</v>
      </c>
      <c r="Y99" s="176">
        <f t="shared" ref="Y99:Z100" si="25">Y100</f>
        <v>15000</v>
      </c>
      <c r="Z99" s="176">
        <f t="shared" si="25"/>
        <v>15000</v>
      </c>
    </row>
    <row r="100" spans="1:26" ht="31.5">
      <c r="A100" s="12"/>
      <c r="B100" s="68"/>
      <c r="C100" s="192"/>
      <c r="D100" s="193"/>
      <c r="E100" s="193"/>
      <c r="F100" s="171"/>
      <c r="G100" s="171"/>
      <c r="H100" s="171"/>
      <c r="I100" s="171"/>
      <c r="J100" s="171"/>
      <c r="K100" s="171"/>
      <c r="L100" s="171"/>
      <c r="M100" s="171" t="s">
        <v>213</v>
      </c>
      <c r="N100" s="171"/>
      <c r="O100" s="184"/>
      <c r="P100" s="186">
        <v>1</v>
      </c>
      <c r="Q100" s="186">
        <v>4</v>
      </c>
      <c r="R100" s="240" t="s">
        <v>217</v>
      </c>
      <c r="S100" s="243"/>
      <c r="T100" s="243"/>
      <c r="U100" s="244"/>
      <c r="V100" s="130"/>
      <c r="W100" s="130"/>
      <c r="X100" s="176">
        <f>X101</f>
        <v>15000</v>
      </c>
      <c r="Y100" s="176">
        <f t="shared" si="25"/>
        <v>15000</v>
      </c>
      <c r="Z100" s="176">
        <f t="shared" si="25"/>
        <v>15000</v>
      </c>
    </row>
    <row r="101" spans="1:26" ht="31.5">
      <c r="A101" s="12"/>
      <c r="B101" s="68"/>
      <c r="C101" s="192"/>
      <c r="D101" s="193"/>
      <c r="E101" s="193"/>
      <c r="F101" s="171"/>
      <c r="G101" s="171"/>
      <c r="H101" s="171"/>
      <c r="I101" s="171"/>
      <c r="J101" s="171"/>
      <c r="K101" s="171"/>
      <c r="L101" s="171"/>
      <c r="M101" s="171" t="s">
        <v>40</v>
      </c>
      <c r="N101" s="171"/>
      <c r="O101" s="184"/>
      <c r="P101" s="186">
        <v>1</v>
      </c>
      <c r="Q101" s="186">
        <v>4</v>
      </c>
      <c r="R101" s="240" t="s">
        <v>217</v>
      </c>
      <c r="S101" s="243"/>
      <c r="T101" s="243"/>
      <c r="U101" s="244"/>
      <c r="V101" s="199">
        <v>240</v>
      </c>
      <c r="W101" s="130"/>
      <c r="X101" s="176">
        <v>15000</v>
      </c>
      <c r="Y101" s="176">
        <v>15000</v>
      </c>
      <c r="Z101" s="176">
        <v>15000</v>
      </c>
    </row>
    <row r="102" spans="1:26" ht="42" customHeight="1">
      <c r="A102" s="12"/>
      <c r="B102" s="68"/>
      <c r="C102" s="69"/>
      <c r="D102" s="70"/>
      <c r="E102" s="76"/>
      <c r="F102" s="224" t="s">
        <v>117</v>
      </c>
      <c r="G102" s="224"/>
      <c r="H102" s="224"/>
      <c r="I102" s="224"/>
      <c r="J102" s="224"/>
      <c r="K102" s="224"/>
      <c r="L102" s="224"/>
      <c r="M102" s="224"/>
      <c r="N102" s="224"/>
      <c r="O102" s="204" t="s">
        <v>116</v>
      </c>
      <c r="P102" s="186" t="s">
        <v>2</v>
      </c>
      <c r="Q102" s="186" t="s">
        <v>2</v>
      </c>
      <c r="R102" s="197" t="s">
        <v>111</v>
      </c>
      <c r="S102" s="9" t="s">
        <v>6</v>
      </c>
      <c r="T102" s="198" t="s">
        <v>110</v>
      </c>
      <c r="U102" s="205" t="s">
        <v>4</v>
      </c>
      <c r="V102" s="130" t="s">
        <v>2</v>
      </c>
      <c r="W102" s="130"/>
      <c r="X102" s="176">
        <f t="shared" ref="X102:Z103" si="26">X103</f>
        <v>67616</v>
      </c>
      <c r="Y102" s="176">
        <f t="shared" si="26"/>
        <v>67616</v>
      </c>
      <c r="Z102" s="176">
        <f t="shared" si="26"/>
        <v>67616</v>
      </c>
    </row>
    <row r="103" spans="1:26" ht="15.75">
      <c r="A103" s="12"/>
      <c r="B103" s="170"/>
      <c r="C103" s="64"/>
      <c r="D103" s="77"/>
      <c r="E103" s="78"/>
      <c r="F103" s="114"/>
      <c r="G103" s="218" t="s">
        <v>115</v>
      </c>
      <c r="H103" s="218"/>
      <c r="I103" s="218"/>
      <c r="J103" s="218"/>
      <c r="K103" s="218"/>
      <c r="L103" s="218"/>
      <c r="M103" s="218"/>
      <c r="N103" s="218"/>
      <c r="O103" s="48" t="s">
        <v>112</v>
      </c>
      <c r="P103" s="16" t="s">
        <v>2</v>
      </c>
      <c r="Q103" s="16" t="s">
        <v>2</v>
      </c>
      <c r="R103" s="18" t="s">
        <v>111</v>
      </c>
      <c r="S103" s="40" t="s">
        <v>6</v>
      </c>
      <c r="T103" s="39" t="s">
        <v>110</v>
      </c>
      <c r="U103" s="41" t="s">
        <v>109</v>
      </c>
      <c r="V103" s="126" t="s">
        <v>2</v>
      </c>
      <c r="W103" s="127"/>
      <c r="X103" s="176">
        <f t="shared" si="26"/>
        <v>67616</v>
      </c>
      <c r="Y103" s="176">
        <f t="shared" si="26"/>
        <v>67616</v>
      </c>
      <c r="Z103" s="176">
        <f t="shared" si="26"/>
        <v>67616</v>
      </c>
    </row>
    <row r="104" spans="1:26" ht="15.75">
      <c r="A104" s="12"/>
      <c r="B104" s="216" t="s">
        <v>119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25"/>
      <c r="M104" s="226"/>
      <c r="N104" s="227"/>
      <c r="O104" s="48" t="s">
        <v>112</v>
      </c>
      <c r="P104" s="197">
        <v>2</v>
      </c>
      <c r="Q104" s="197">
        <v>3</v>
      </c>
      <c r="R104" s="197" t="s">
        <v>111</v>
      </c>
      <c r="S104" s="9" t="s">
        <v>6</v>
      </c>
      <c r="T104" s="198" t="s">
        <v>110</v>
      </c>
      <c r="U104" s="7" t="s">
        <v>109</v>
      </c>
      <c r="V104" s="130" t="s">
        <v>2</v>
      </c>
      <c r="W104" s="127"/>
      <c r="X104" s="176">
        <f>X105+X106</f>
        <v>67616</v>
      </c>
      <c r="Y104" s="176">
        <f>Y105+Y106</f>
        <v>67616</v>
      </c>
      <c r="Z104" s="176">
        <f>Z105+Z106</f>
        <v>67616</v>
      </c>
    </row>
    <row r="105" spans="1:26" ht="15.75">
      <c r="A105" s="12"/>
      <c r="B105" s="216" t="s">
        <v>114</v>
      </c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48" t="s">
        <v>112</v>
      </c>
      <c r="P105" s="16">
        <v>2</v>
      </c>
      <c r="Q105" s="16">
        <v>3</v>
      </c>
      <c r="R105" s="16" t="s">
        <v>111</v>
      </c>
      <c r="S105" s="15" t="s">
        <v>6</v>
      </c>
      <c r="T105" s="14" t="s">
        <v>110</v>
      </c>
      <c r="U105" s="13" t="s">
        <v>109</v>
      </c>
      <c r="V105" s="126" t="s">
        <v>113</v>
      </c>
      <c r="W105" s="127"/>
      <c r="X105" s="176">
        <v>66616</v>
      </c>
      <c r="Y105" s="176">
        <v>66616</v>
      </c>
      <c r="Z105" s="176">
        <v>66616</v>
      </c>
    </row>
    <row r="106" spans="1:26" ht="15.75">
      <c r="A106" s="12"/>
      <c r="B106" s="219" t="s">
        <v>40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48" t="s">
        <v>112</v>
      </c>
      <c r="P106" s="197">
        <v>2</v>
      </c>
      <c r="Q106" s="197">
        <v>3</v>
      </c>
      <c r="R106" s="197" t="s">
        <v>111</v>
      </c>
      <c r="S106" s="9" t="s">
        <v>6</v>
      </c>
      <c r="T106" s="198" t="s">
        <v>110</v>
      </c>
      <c r="U106" s="7" t="s">
        <v>109</v>
      </c>
      <c r="V106" s="130" t="s">
        <v>35</v>
      </c>
      <c r="W106" s="127"/>
      <c r="X106" s="176">
        <v>1000</v>
      </c>
      <c r="Y106" s="176">
        <v>1000</v>
      </c>
      <c r="Z106" s="176">
        <v>1000</v>
      </c>
    </row>
    <row r="107" spans="1:26" ht="16.5" thickBot="1">
      <c r="A107" s="12"/>
      <c r="B107" s="116"/>
      <c r="C107" s="117"/>
      <c r="D107" s="223" t="s">
        <v>3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118" t="s">
        <v>157</v>
      </c>
      <c r="P107" s="119" t="s">
        <v>2</v>
      </c>
      <c r="Q107" s="119" t="s">
        <v>2</v>
      </c>
      <c r="R107" s="119" t="s">
        <v>158</v>
      </c>
      <c r="S107" s="120" t="s">
        <v>6</v>
      </c>
      <c r="T107" s="121" t="s">
        <v>5</v>
      </c>
      <c r="U107" s="122" t="s">
        <v>4</v>
      </c>
      <c r="V107" s="141" t="s">
        <v>2</v>
      </c>
      <c r="W107" s="142"/>
      <c r="X107" s="207">
        <v>0</v>
      </c>
      <c r="Y107" s="207">
        <v>186814</v>
      </c>
      <c r="Z107" s="207">
        <v>383254</v>
      </c>
    </row>
    <row r="108" spans="1:26" ht="16.5" thickBot="1">
      <c r="A108" s="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6"/>
      <c r="M108" s="110" t="s">
        <v>1</v>
      </c>
      <c r="N108" s="111"/>
      <c r="O108" s="111"/>
      <c r="P108" s="111"/>
      <c r="Q108" s="111"/>
      <c r="R108" s="111"/>
      <c r="S108" s="111"/>
      <c r="T108" s="111"/>
      <c r="U108" s="111"/>
      <c r="V108" s="145"/>
      <c r="W108" s="146"/>
      <c r="X108" s="208">
        <f>X16+X30+X36+X90+X107</f>
        <v>7524478.4100000001</v>
      </c>
      <c r="Y108" s="208">
        <f t="shared" ref="Y108:Z108" si="27">Y16+Y30+Y36+Y90+Y107</f>
        <v>7565266.6099999994</v>
      </c>
      <c r="Z108" s="208">
        <f t="shared" si="27"/>
        <v>7747989.46</v>
      </c>
    </row>
  </sheetData>
  <mergeCells count="94">
    <mergeCell ref="B25:N25"/>
    <mergeCell ref="R14:U14"/>
    <mergeCell ref="R15:U15"/>
    <mergeCell ref="D16:N16"/>
    <mergeCell ref="G17:N17"/>
    <mergeCell ref="B18:N18"/>
    <mergeCell ref="B19:N19"/>
    <mergeCell ref="G20:N20"/>
    <mergeCell ref="B21:N21"/>
    <mergeCell ref="B22:N22"/>
    <mergeCell ref="G23:N23"/>
    <mergeCell ref="B24:N24"/>
    <mergeCell ref="R37:U37"/>
    <mergeCell ref="G26:N26"/>
    <mergeCell ref="B27:N27"/>
    <mergeCell ref="B28:N28"/>
    <mergeCell ref="B29:N29"/>
    <mergeCell ref="D30:N30"/>
    <mergeCell ref="E31:N31"/>
    <mergeCell ref="F32:N32"/>
    <mergeCell ref="G33:N33"/>
    <mergeCell ref="B34:N34"/>
    <mergeCell ref="B35:N35"/>
    <mergeCell ref="D36:N36"/>
    <mergeCell ref="E49:N49"/>
    <mergeCell ref="R38:U38"/>
    <mergeCell ref="R39:U39"/>
    <mergeCell ref="E40:N40"/>
    <mergeCell ref="F41:N41"/>
    <mergeCell ref="G42:N42"/>
    <mergeCell ref="B43:N43"/>
    <mergeCell ref="B44:N44"/>
    <mergeCell ref="F45:N45"/>
    <mergeCell ref="G46:N46"/>
    <mergeCell ref="B47:N47"/>
    <mergeCell ref="B48:N48"/>
    <mergeCell ref="B61:N61"/>
    <mergeCell ref="F50:N50"/>
    <mergeCell ref="G51:N51"/>
    <mergeCell ref="B52:N52"/>
    <mergeCell ref="B53:N53"/>
    <mergeCell ref="F54:N54"/>
    <mergeCell ref="G55:N55"/>
    <mergeCell ref="B56:N56"/>
    <mergeCell ref="B57:N57"/>
    <mergeCell ref="E58:N58"/>
    <mergeCell ref="F59:N59"/>
    <mergeCell ref="G60:N60"/>
    <mergeCell ref="R73:U73"/>
    <mergeCell ref="B62:N62"/>
    <mergeCell ref="E63:N63"/>
    <mergeCell ref="F64:N64"/>
    <mergeCell ref="G65:N65"/>
    <mergeCell ref="B66:N66"/>
    <mergeCell ref="B67:N67"/>
    <mergeCell ref="E68:N68"/>
    <mergeCell ref="F69:N69"/>
    <mergeCell ref="G70:N70"/>
    <mergeCell ref="B71:N71"/>
    <mergeCell ref="B72:N72"/>
    <mergeCell ref="E85:N85"/>
    <mergeCell ref="R74:U74"/>
    <mergeCell ref="R75:U75"/>
    <mergeCell ref="R76:U76"/>
    <mergeCell ref="R77:U77"/>
    <mergeCell ref="R78:U78"/>
    <mergeCell ref="R79:U79"/>
    <mergeCell ref="R80:U80"/>
    <mergeCell ref="F81:N81"/>
    <mergeCell ref="G82:N82"/>
    <mergeCell ref="B83:N83"/>
    <mergeCell ref="B84:N84"/>
    <mergeCell ref="R97:U97"/>
    <mergeCell ref="F86:N86"/>
    <mergeCell ref="G87:N87"/>
    <mergeCell ref="B88:N88"/>
    <mergeCell ref="B89:N89"/>
    <mergeCell ref="D90:N90"/>
    <mergeCell ref="F91:N91"/>
    <mergeCell ref="G92:N92"/>
    <mergeCell ref="B93:N93"/>
    <mergeCell ref="B94:N94"/>
    <mergeCell ref="B95:N95"/>
    <mergeCell ref="R96:U96"/>
    <mergeCell ref="B104:N104"/>
    <mergeCell ref="B105:N105"/>
    <mergeCell ref="B106:N106"/>
    <mergeCell ref="D107:N107"/>
    <mergeCell ref="R98:U98"/>
    <mergeCell ref="R99:U99"/>
    <mergeCell ref="R100:U100"/>
    <mergeCell ref="R101:U101"/>
    <mergeCell ref="F102:N102"/>
    <mergeCell ref="G103:N103"/>
  </mergeCells>
  <pageMargins left="0.19685039370078741" right="0.19685039370078741" top="0.74803149606299213" bottom="0.74803149606299213" header="0.31496062992125984" footer="0.31496062992125984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>
      <selection activeCell="K10" sqref="K10:K13"/>
    </sheetView>
  </sheetViews>
  <sheetFormatPr defaultRowHeight="12.75"/>
  <cols>
    <col min="1" max="1" width="5.140625" style="147" customWidth="1"/>
    <col min="2" max="2" width="11.28515625" style="147" customWidth="1"/>
    <col min="3" max="4" width="9.140625" style="147"/>
    <col min="5" max="7" width="13.140625" style="147" customWidth="1"/>
    <col min="8" max="10" width="12.28515625" style="147" customWidth="1"/>
    <col min="11" max="11" width="31.42578125" style="147" customWidth="1"/>
    <col min="12" max="16384" width="9.140625" style="147"/>
  </cols>
  <sheetData>
    <row r="1" spans="1:12">
      <c r="K1" s="156" t="s">
        <v>183</v>
      </c>
      <c r="L1" s="156"/>
    </row>
    <row r="2" spans="1:12">
      <c r="K2" s="156" t="s">
        <v>151</v>
      </c>
      <c r="L2" s="156"/>
    </row>
    <row r="3" spans="1:12">
      <c r="K3" s="157" t="s">
        <v>184</v>
      </c>
      <c r="L3" s="157"/>
    </row>
    <row r="4" spans="1:12">
      <c r="K4" s="156" t="s">
        <v>185</v>
      </c>
      <c r="L4" s="156"/>
    </row>
    <row r="5" spans="1:12" s="150" customFormat="1" ht="15.75">
      <c r="A5" s="253" t="s">
        <v>167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2" s="150" customFormat="1" ht="42.75" customHeight="1">
      <c r="A6" s="254" t="s">
        <v>186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2" ht="18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2" ht="12.75" customHeight="1">
      <c r="A8" s="253" t="s">
        <v>168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2" ht="6.75" customHeight="1">
      <c r="E9" s="158"/>
    </row>
    <row r="10" spans="1:12" ht="15.75">
      <c r="A10" s="256" t="s">
        <v>169</v>
      </c>
      <c r="B10" s="256" t="s">
        <v>170</v>
      </c>
      <c r="C10" s="256" t="s">
        <v>171</v>
      </c>
      <c r="D10" s="256" t="s">
        <v>172</v>
      </c>
      <c r="E10" s="256" t="s">
        <v>173</v>
      </c>
      <c r="F10" s="256"/>
      <c r="G10" s="256"/>
      <c r="H10" s="256" t="s">
        <v>174</v>
      </c>
      <c r="I10" s="256"/>
      <c r="J10" s="256"/>
      <c r="K10" s="256" t="s">
        <v>175</v>
      </c>
    </row>
    <row r="11" spans="1:12" ht="15.75">
      <c r="A11" s="256"/>
      <c r="B11" s="256"/>
      <c r="C11" s="256"/>
      <c r="D11" s="256"/>
      <c r="E11" s="256" t="s">
        <v>176</v>
      </c>
      <c r="F11" s="256"/>
      <c r="G11" s="256"/>
      <c r="H11" s="256" t="s">
        <v>176</v>
      </c>
      <c r="I11" s="256"/>
      <c r="J11" s="256"/>
      <c r="K11" s="256"/>
    </row>
    <row r="12" spans="1:12" ht="15.75">
      <c r="A12" s="256"/>
      <c r="B12" s="256"/>
      <c r="C12" s="256"/>
      <c r="D12" s="256"/>
      <c r="E12" s="159">
        <v>2017</v>
      </c>
      <c r="F12" s="159">
        <v>2018</v>
      </c>
      <c r="G12" s="159">
        <v>2019</v>
      </c>
      <c r="H12" s="159" t="s">
        <v>177</v>
      </c>
      <c r="I12" s="159" t="s">
        <v>177</v>
      </c>
      <c r="J12" s="159" t="s">
        <v>177</v>
      </c>
      <c r="K12" s="256"/>
    </row>
    <row r="13" spans="1:12" ht="15.75">
      <c r="A13" s="256"/>
      <c r="B13" s="256"/>
      <c r="C13" s="256"/>
      <c r="D13" s="256"/>
      <c r="E13" s="159" t="s">
        <v>178</v>
      </c>
      <c r="F13" s="159" t="s">
        <v>179</v>
      </c>
      <c r="G13" s="159" t="s">
        <v>178</v>
      </c>
      <c r="H13" s="160">
        <v>42736</v>
      </c>
      <c r="I13" s="160">
        <v>43101</v>
      </c>
      <c r="J13" s="160">
        <v>43466</v>
      </c>
      <c r="K13" s="256"/>
    </row>
    <row r="14" spans="1:12" ht="94.5">
      <c r="A14" s="159"/>
      <c r="B14" s="152" t="s">
        <v>180</v>
      </c>
      <c r="C14" s="161" t="s">
        <v>180</v>
      </c>
      <c r="D14" s="159" t="s">
        <v>180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2" t="s">
        <v>181</v>
      </c>
    </row>
    <row r="15" spans="1:12" ht="15.75">
      <c r="A15" s="256" t="s">
        <v>182</v>
      </c>
      <c r="B15" s="256"/>
      <c r="C15" s="256"/>
      <c r="D15" s="256"/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2"/>
    </row>
  </sheetData>
  <mergeCells count="14">
    <mergeCell ref="A15:D15"/>
    <mergeCell ref="A10:A13"/>
    <mergeCell ref="B10:B13"/>
    <mergeCell ref="C10:C13"/>
    <mergeCell ref="D10:D13"/>
    <mergeCell ref="A5:K5"/>
    <mergeCell ref="A6:K6"/>
    <mergeCell ref="A7:K7"/>
    <mergeCell ref="A8:K8"/>
    <mergeCell ref="K10:K13"/>
    <mergeCell ref="E11:G11"/>
    <mergeCell ref="H11:J11"/>
    <mergeCell ref="H10:J10"/>
    <mergeCell ref="E10:G10"/>
  </mergeCells>
  <phoneticPr fontId="0" type="noConversion"/>
  <pageMargins left="0.16" right="0.17" top="0.25" bottom="0.28999999999999998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11</vt:lpstr>
      <vt:lpstr>приложение 6</vt:lpstr>
      <vt:lpstr>приложение 4</vt:lpstr>
      <vt:lpstr>приложение 7</vt:lpstr>
      <vt:lpstr>'приложение 6'!Область_печати</vt:lpstr>
      <vt:lpstr>'приложение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</cp:lastModifiedBy>
  <cp:lastPrinted>2016-12-27T07:28:43Z</cp:lastPrinted>
  <dcterms:created xsi:type="dcterms:W3CDTF">2016-11-24T08:46:03Z</dcterms:created>
  <dcterms:modified xsi:type="dcterms:W3CDTF">2016-12-27T07:29:45Z</dcterms:modified>
</cp:coreProperties>
</file>