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1760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ontractCostsCls">'Импорт'!$AX$39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InvestObject">'Импорт'!$AW$39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ARGETCLS">'Импорт'!$AY$39</definedName>
    <definedName name="TransfertCls">'Импорт'!$AP$39</definedName>
    <definedName name="СтрокаИтогов">'Импорт'!$L$317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<sst xmlns="http://schemas.openxmlformats.org/spreadsheetml/2006/main" count="98" uniqueCount="88">
  <si>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</si>
  <si>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</si>
  <si>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</si>
  <si>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</si>
  <si>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</si>
  <si>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</si>
  <si>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</si>
  <si>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</si>
  <si>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</si>
  <si>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</si>
  <si>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</si>
  <si>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Источник</t>
  </si>
  <si>
    <t>Район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</si>
  <si>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</si>
  <si>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</si>
  <si>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</si>
  <si>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</si>
  <si>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</si>
  <si>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</si>
  <si>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</si>
  <si>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</si>
  <si>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</si>
  <si>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Заполнять согласно новой бюджетной классификации последовательно без пропуска строк</t>
  </si>
  <si>
    <t>(руб. коп.)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</si>
  <si>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</si>
  <si>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</si>
  <si>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</si>
  <si>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</si>
  <si>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</si>
  <si>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</si>
  <si>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</si>
  <si>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</si>
  <si>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</si>
  <si>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</si>
  <si>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</si>
  <si>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</si>
  <si>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</si>
  <si>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</si>
  <si>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</si>
  <si>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</si>
  <si>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</si>
  <si>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</si>
  <si>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</si>
  <si>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</si>
  <si>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</si>
  <si>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</si>
  <si>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</si>
  <si>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</si>
  <si>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</si>
  <si>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</si>
  <si>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</si>
  <si>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</si>
  <si>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</si>
  <si>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</si>
  <si>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</si>
  <si>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</si>
  <si>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</si>
  <si>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</si>
  <si>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</si>
  <si>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</si>
  <si>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</si>
  <si>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</si>
  <si>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</si>
  <si>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</si>
  <si>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</si>
  <si>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</si>
  <si>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</si>
  <si>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</si>
  <si>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</si>
  <si>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</si>
  <si>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</si>
  <si>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</si>
  <si>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</si>
  <si>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КОСГУ</t>
  </si>
  <si>
    <t>Объект</t>
  </si>
  <si>
    <t>КРКС</t>
  </si>
  <si>
    <t>Код цели</t>
  </si>
  <si>
    <t>РзПр</t>
  </si>
  <si>
    <t>Код главы</t>
  </si>
  <si>
    <t>ЦСР</t>
  </si>
  <si>
    <t>ВР</t>
  </si>
  <si>
    <t>Бюджетные ассигнования</t>
  </si>
  <si>
    <t>Передвижение бюджетных ассигнований</t>
  </si>
  <si>
    <t>563801001</t>
  </si>
  <si>
    <t>Сергиевский</t>
  </si>
  <si>
    <t>5638029063</t>
  </si>
  <si>
    <t>854026Д409</t>
  </si>
  <si>
    <t>85402S0410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</si>
</sst>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0\.00"/>
    <numFmt numFmtId="184" formatCode="00\.00\.0"/>
    <numFmt numFmtId="185" formatCode="000\ 00000000\ 00\ 0000\ 000"/>
    <numFmt numFmtId="186" formatCode="[$-FC19]d\ mmmm\ yyyy\ &quot;г.&quot;"/>
    <numFmt numFmtId="187" formatCode="0\.00\.000\.000"/>
    <numFmt numFmtId="188" formatCode="000\.00\.0000"/>
    <numFmt numFmtId="189" formatCode="0000\.000"/>
    <numFmt numFmtId="190" formatCode="000\.000\.00\.0"/>
    <numFmt numFmtId="191" formatCode="0.E+00"/>
    <numFmt numFmtId="192" formatCode="00\.0\.0000"/>
    <numFmt numFmtId="193" formatCode="##,###,##0,000,000"/>
    <numFmt numFmtId="194" formatCode="0\.0\.0"/>
    <numFmt numFmtId="195" formatCode="\а\а\.\а\а\.\а\а"/>
    <numFmt numFmtId="196" formatCode="00\.0\.00\.00000"/>
    <numFmt numFmtId="197" formatCode="000\.000\.000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72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73" fontId="24" fillId="26" borderId="11" xfId="0" applyNumberFormat="1" applyFont="1" applyFill="1" applyBorder="1" applyAlignment="1">
      <alignment horizontal="left"/>
    </xf>
    <xf numFmtId="174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75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73" fontId="24" fillId="26" borderId="11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77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78" fontId="0" fillId="0" borderId="0" xfId="0" applyNumberFormat="1" applyAlignment="1">
      <alignment/>
    </xf>
    <xf numFmtId="0" fontId="23" fillId="18" borderId="15" xfId="0" applyFont="1" applyFill="1" applyBorder="1" applyAlignment="1" applyProtection="1">
      <alignment horizontal="center" vertical="center" wrapText="1"/>
      <protection/>
    </xf>
    <xf numFmtId="0" fontId="23" fillId="18" borderId="12" xfId="0" applyFont="1" applyFill="1" applyBorder="1" applyAlignment="1" applyProtection="1">
      <alignment horizontal="center" vertical="center" wrapText="1"/>
      <protection/>
    </xf>
    <xf numFmtId="0" fontId="23" fillId="18" borderId="19" xfId="0" applyFont="1" applyFill="1" applyBorder="1" applyAlignment="1" applyProtection="1">
      <alignment horizontal="center" vertical="center" wrapText="1"/>
      <protection/>
    </xf>
    <xf numFmtId="0" fontId="23" fillId="20" borderId="19" xfId="0" applyFont="1" applyFill="1" applyBorder="1" applyAlignment="1" applyProtection="1">
      <alignment horizontal="center" vertical="center" wrapText="1"/>
      <protection/>
    </xf>
    <xf numFmtId="173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181" fontId="22" fillId="0" borderId="0" xfId="0" applyNumberFormat="1" applyFont="1" applyBorder="1" applyAlignment="1" applyProtection="1">
      <alignment vertical="center"/>
      <protection/>
    </xf>
    <xf numFmtId="181" fontId="19" fillId="0" borderId="0" xfId="0" applyNumberFormat="1" applyFont="1" applyFill="1" applyBorder="1" applyAlignment="1">
      <alignment/>
    </xf>
    <xf numFmtId="175" fontId="22" fillId="0" borderId="17" xfId="0" applyNumberFormat="1" applyFont="1" applyBorder="1" applyAlignment="1" applyProtection="1">
      <alignment vertical="center"/>
      <protection/>
    </xf>
    <xf numFmtId="174" fontId="22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Border="1" applyAlignment="1">
      <alignment/>
    </xf>
    <xf numFmtId="173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81" fontId="19" fillId="20" borderId="14" xfId="0" applyNumberFormat="1" applyFont="1" applyFill="1" applyBorder="1" applyAlignment="1">
      <alignment/>
    </xf>
    <xf numFmtId="175" fontId="22" fillId="0" borderId="0" xfId="0" applyNumberFormat="1" applyFont="1" applyBorder="1" applyAlignment="1" applyProtection="1">
      <alignment vertical="center"/>
      <protection/>
    </xf>
    <xf numFmtId="174" fontId="22" fillId="0" borderId="0" xfId="0" applyNumberFormat="1" applyFont="1" applyBorder="1" applyAlignment="1" applyProtection="1">
      <alignment vertical="center"/>
      <protection/>
    </xf>
    <xf numFmtId="173" fontId="22" fillId="0" borderId="1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177" fontId="22" fillId="0" borderId="10" xfId="0" applyNumberFormat="1" applyFont="1" applyBorder="1" applyAlignment="1" applyProtection="1">
      <alignment vertical="center"/>
      <protection/>
    </xf>
    <xf numFmtId="181" fontId="22" fillId="0" borderId="10" xfId="0" applyNumberFormat="1" applyFont="1" applyBorder="1" applyAlignment="1" applyProtection="1">
      <alignment vertical="center"/>
      <protection/>
    </xf>
    <xf numFmtId="174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181" fontId="19" fillId="0" borderId="16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0" xfId="0" applyNumberFormat="1" applyFont="1" applyFill="1" applyBorder="1" applyAlignment="1">
      <alignment/>
    </xf>
    <xf numFmtId="181" fontId="19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175" fontId="22" fillId="0" borderId="21" xfId="0" applyNumberFormat="1" applyFont="1" applyBorder="1" applyAlignment="1" applyProtection="1">
      <alignment vertical="center"/>
      <protection/>
    </xf>
    <xf numFmtId="174" fontId="22" fillId="0" borderId="21" xfId="0" applyNumberFormat="1" applyFont="1" applyBorder="1" applyAlignment="1" applyProtection="1">
      <alignment vertical="center"/>
      <protection/>
    </xf>
    <xf numFmtId="183" fontId="24" fillId="26" borderId="11" xfId="0" applyNumberFormat="1" applyFont="1" applyFill="1" applyBorder="1" applyAlignment="1" applyProtection="1">
      <alignment horizontal="left"/>
      <protection/>
    </xf>
    <xf numFmtId="181" fontId="19" fillId="20" borderId="19" xfId="0" applyNumberFormat="1" applyFont="1" applyFill="1" applyBorder="1" applyAlignment="1">
      <alignment/>
    </xf>
    <xf numFmtId="181" fontId="19" fillId="20" borderId="22" xfId="0" applyNumberFormat="1" applyFont="1" applyFill="1" applyBorder="1" applyAlignment="1">
      <alignment/>
    </xf>
    <xf numFmtId="184" fontId="24" fillId="26" borderId="11" xfId="0" applyNumberFormat="1" applyFont="1" applyFill="1" applyBorder="1" applyAlignment="1" applyProtection="1">
      <alignment horizontal="left"/>
      <protection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0" xfId="0" applyNumberFormat="1" applyBorder="1" applyAlignment="1">
      <alignment/>
    </xf>
    <xf numFmtId="183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72" fontId="24" fillId="26" borderId="12" xfId="0" applyNumberFormat="1" applyFont="1" applyFill="1" applyBorder="1" applyAlignment="1">
      <alignment horizontal="left"/>
    </xf>
    <xf numFmtId="173" fontId="24" fillId="26" borderId="12" xfId="0" applyNumberFormat="1" applyFont="1" applyFill="1" applyBorder="1" applyAlignment="1">
      <alignment horizontal="left"/>
    </xf>
    <xf numFmtId="174" fontId="24" fillId="26" borderId="12" xfId="0" applyNumberFormat="1" applyFont="1" applyFill="1" applyBorder="1" applyAlignment="1" applyProtection="1">
      <alignment horizontal="left"/>
      <protection/>
    </xf>
    <xf numFmtId="175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77" fontId="24" fillId="26" borderId="17" xfId="0" applyNumberFormat="1" applyFont="1" applyFill="1" applyBorder="1" applyAlignment="1" applyProtection="1">
      <alignment horizontal="left"/>
      <protection/>
    </xf>
    <xf numFmtId="173" fontId="24" fillId="26" borderId="12" xfId="0" applyNumberFormat="1" applyFont="1" applyFill="1" applyBorder="1" applyAlignment="1" applyProtection="1">
      <alignment horizontal="left"/>
      <protection/>
    </xf>
    <xf numFmtId="184" fontId="24" fillId="26" borderId="12" xfId="0" applyNumberFormat="1" applyFont="1" applyFill="1" applyBorder="1" applyAlignment="1" applyProtection="1">
      <alignment horizontal="left"/>
      <protection/>
    </xf>
    <xf numFmtId="179" fontId="22" fillId="0" borderId="17" xfId="0" applyNumberFormat="1" applyFont="1" applyBorder="1" applyAlignment="1" applyProtection="1">
      <alignment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20" xfId="0" applyNumberFormat="1" applyFont="1" applyBorder="1" applyAlignment="1" applyProtection="1">
      <alignment vertical="center"/>
      <protection/>
    </xf>
    <xf numFmtId="179" fontId="22" fillId="0" borderId="0" xfId="0" applyNumberFormat="1" applyFont="1" applyBorder="1" applyAlignment="1" applyProtection="1">
      <alignment vertical="center"/>
      <protection/>
    </xf>
    <xf numFmtId="179" fontId="22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23" fillId="18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83" fontId="22" fillId="0" borderId="17" xfId="0" applyNumberFormat="1" applyFont="1" applyBorder="1" applyAlignment="1" applyProtection="1">
      <alignment vertical="center"/>
      <protection/>
    </xf>
    <xf numFmtId="183" fontId="22" fillId="0" borderId="0" xfId="0" applyNumberFormat="1" applyFont="1" applyBorder="1" applyAlignment="1" applyProtection="1">
      <alignment vertical="center"/>
      <protection/>
    </xf>
    <xf numFmtId="183" fontId="22" fillId="0" borderId="10" xfId="0" applyNumberFormat="1" applyFont="1" applyBorder="1" applyAlignment="1" applyProtection="1">
      <alignment vertical="center"/>
      <protection/>
    </xf>
    <xf numFmtId="174" fontId="0" fillId="0" borderId="17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23" fillId="18" borderId="11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23" fillId="29" borderId="15" xfId="0" applyFont="1" applyFill="1" applyBorder="1" applyAlignment="1">
      <alignment horizontal="center" vertical="center" wrapText="1"/>
    </xf>
    <xf numFmtId="189" fontId="0" fillId="0" borderId="17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90" fontId="0" fillId="0" borderId="17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94" fontId="22" fillId="0" borderId="0" xfId="0" applyNumberFormat="1" applyFont="1" applyBorder="1" applyAlignment="1" applyProtection="1">
      <alignment vertical="center"/>
      <protection/>
    </xf>
    <xf numFmtId="194" fontId="22" fillId="0" borderId="10" xfId="0" applyNumberFormat="1" applyFont="1" applyBorder="1" applyAlignment="1" applyProtection="1">
      <alignment vertical="center"/>
      <protection/>
    </xf>
    <xf numFmtId="196" fontId="22" fillId="0" borderId="17" xfId="0" applyNumberFormat="1" applyFont="1" applyBorder="1" applyAlignment="1" applyProtection="1">
      <alignment vertical="center"/>
      <protection/>
    </xf>
    <xf numFmtId="196" fontId="22" fillId="0" borderId="0" xfId="0" applyNumberFormat="1" applyFont="1" applyBorder="1" applyAlignment="1" applyProtection="1">
      <alignment vertical="center"/>
      <protection/>
    </xf>
    <xf numFmtId="196" fontId="22" fillId="0" borderId="1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10" xfId="0" applyNumberFormat="1" applyFont="1" applyBorder="1" applyAlignment="1" applyProtection="1">
      <alignment vertical="center"/>
      <protection/>
    </xf>
    <xf numFmtId="0" fontId="23" fillId="29" borderId="11" xfId="0" applyFont="1" applyFill="1" applyBorder="1" applyAlignment="1">
      <alignment horizontal="center" vertical="center" wrapText="1"/>
    </xf>
    <xf numFmtId="194" fontId="0" fillId="0" borderId="0" xfId="0" applyNumberFormat="1" applyBorder="1" applyAlignment="1">
      <alignment/>
    </xf>
    <xf numFmtId="194" fontId="0" fillId="0" borderId="10" xfId="0" applyNumberFormat="1" applyBorder="1" applyAlignment="1">
      <alignment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197" fontId="0" fillId="0" borderId="0" xfId="0" applyNumberFormat="1" applyBorder="1" applyAlignment="1">
      <alignment/>
    </xf>
    <xf numFmtId="197" fontId="0" fillId="0" borderId="21" xfId="0" applyNumberFormat="1" applyBorder="1" applyAlignment="1">
      <alignment/>
    </xf>
    <xf numFmtId="179" fontId="33" fillId="0" borderId="0" xfId="0" applyNumberFormat="1" applyFont="1" applyBorder="1" applyAlignment="1" applyProtection="1">
      <alignment vertical="center"/>
      <protection/>
    </xf>
    <xf numFmtId="173" fontId="33" fillId="0" borderId="0" xfId="0" applyNumberFormat="1" applyFont="1" applyBorder="1" applyAlignment="1" applyProtection="1">
      <alignment vertical="center"/>
      <protection/>
    </xf>
    <xf numFmtId="196" fontId="33" fillId="0" borderId="0" xfId="0" applyNumberFormat="1" applyFont="1" applyBorder="1" applyAlignment="1" applyProtection="1">
      <alignment vertical="center"/>
      <protection/>
    </xf>
    <xf numFmtId="194" fontId="33" fillId="0" borderId="0" xfId="0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vertical="center" wrapText="1"/>
      <protection/>
    </xf>
    <xf numFmtId="49" fontId="34" fillId="0" borderId="0" xfId="0" applyNumberFormat="1" applyFont="1" applyAlignment="1">
      <alignment/>
    </xf>
    <xf numFmtId="177" fontId="33" fillId="0" borderId="0" xfId="0" applyNumberFormat="1" applyFont="1" applyBorder="1" applyAlignment="1" applyProtection="1">
      <alignment vertical="center"/>
      <protection/>
    </xf>
    <xf numFmtId="181" fontId="33" fillId="0" borderId="0" xfId="0" applyNumberFormat="1" applyFont="1" applyBorder="1" applyAlignment="1" applyProtection="1">
      <alignment vertical="center"/>
      <protection/>
    </xf>
    <xf numFmtId="181" fontId="35" fillId="20" borderId="14" xfId="0" applyNumberFormat="1" applyFont="1" applyFill="1" applyBorder="1" applyAlignment="1">
      <alignment/>
    </xf>
    <xf numFmtId="181" fontId="35" fillId="0" borderId="14" xfId="0" applyNumberFormat="1" applyFont="1" applyFill="1" applyBorder="1" applyAlignment="1">
      <alignment/>
    </xf>
    <xf numFmtId="181" fontId="35" fillId="0" borderId="0" xfId="0" applyNumberFormat="1" applyFont="1" applyFill="1" applyBorder="1" applyAlignment="1">
      <alignment/>
    </xf>
    <xf numFmtId="175" fontId="33" fillId="0" borderId="0" xfId="0" applyNumberFormat="1" applyFont="1" applyBorder="1" applyAlignment="1" applyProtection="1">
      <alignment vertical="center"/>
      <protection/>
    </xf>
    <xf numFmtId="174" fontId="33" fillId="0" borderId="0" xfId="0" applyNumberFormat="1" applyFont="1" applyBorder="1" applyAlignment="1" applyProtection="1">
      <alignment vertical="center"/>
      <protection/>
    </xf>
    <xf numFmtId="183" fontId="33" fillId="0" borderId="0" xfId="0" applyNumberFormat="1" applyFont="1" applyBorder="1" applyAlignment="1" applyProtection="1">
      <alignment vertical="center"/>
      <protection/>
    </xf>
    <xf numFmtId="196" fontId="22" fillId="33" borderId="0" xfId="0" applyNumberFormat="1" applyFont="1" applyFill="1" applyBorder="1" applyAlignment="1" applyProtection="1">
      <alignment vertical="center"/>
      <protection/>
    </xf>
    <xf numFmtId="194" fontId="22" fillId="33" borderId="0" xfId="0" applyNumberFormat="1" applyFont="1" applyFill="1" applyBorder="1" applyAlignment="1" applyProtection="1">
      <alignment vertical="center"/>
      <protection/>
    </xf>
    <xf numFmtId="173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vertical="center" wrapText="1"/>
      <protection/>
    </xf>
    <xf numFmtId="49" fontId="0" fillId="33" borderId="0" xfId="0" applyNumberFormat="1" applyFill="1" applyAlignment="1">
      <alignment/>
    </xf>
    <xf numFmtId="177" fontId="22" fillId="33" borderId="0" xfId="0" applyNumberFormat="1" applyFont="1" applyFill="1" applyBorder="1" applyAlignment="1" applyProtection="1">
      <alignment vertical="center"/>
      <protection/>
    </xf>
    <xf numFmtId="181" fontId="22" fillId="33" borderId="0" xfId="0" applyNumberFormat="1" applyFont="1" applyFill="1" applyBorder="1" applyAlignment="1" applyProtection="1">
      <alignment vertical="center"/>
      <protection/>
    </xf>
    <xf numFmtId="181" fontId="19" fillId="34" borderId="14" xfId="0" applyNumberFormat="1" applyFont="1" applyFill="1" applyBorder="1" applyAlignment="1">
      <alignment/>
    </xf>
    <xf numFmtId="181" fontId="19" fillId="33" borderId="14" xfId="0" applyNumberFormat="1" applyFont="1" applyFill="1" applyBorder="1" applyAlignment="1">
      <alignment/>
    </xf>
    <xf numFmtId="181" fontId="19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Y344"/>
  <sheetViews>
    <sheetView tabSelected="1" zoomScale="80" zoomScaleNormal="80" zoomScalePageLayoutView="0" workbookViewId="0" topLeftCell="A33">
      <selection activeCell="J53" sqref="J53"/>
    </sheetView>
  </sheetViews>
  <sheetFormatPr defaultColWidth="9.00390625" defaultRowHeight="12.75"/>
  <cols>
    <col min="1" max="1" width="1.25" style="0" customWidth="1"/>
    <col min="2" max="2" width="25.625" style="0" hidden="1" customWidth="1"/>
    <col min="3" max="3" width="10.75390625" style="0" hidden="1" customWidth="1"/>
    <col min="4" max="4" width="11.00390625" style="0" customWidth="1"/>
    <col min="5" max="5" width="10.00390625" style="0" customWidth="1"/>
    <col min="6" max="6" width="15.625" style="0" customWidth="1"/>
    <col min="7" max="7" width="14.125" style="0" customWidth="1"/>
    <col min="8" max="8" width="12.625" style="0" customWidth="1"/>
    <col min="9" max="9" width="24.75390625" style="34" hidden="1" customWidth="1"/>
    <col min="10" max="11" width="14.75390625" style="0" customWidth="1"/>
    <col min="12" max="12" width="14.375" style="0" customWidth="1"/>
    <col min="13" max="16" width="12.375" style="0" hidden="1" customWidth="1"/>
    <col min="17" max="24" width="13.625" style="0" hidden="1" customWidth="1"/>
    <col min="25" max="28" width="13.375" style="0" hidden="1" customWidth="1"/>
    <col min="29" max="29" width="17.125" style="1" hidden="1" customWidth="1"/>
    <col min="30" max="30" width="13.75390625" style="1" customWidth="1"/>
    <col min="31" max="31" width="13.375" style="1" customWidth="1"/>
    <col min="32" max="32" width="15.75390625" style="1" customWidth="1"/>
    <col min="33" max="33" width="11.625" style="1" hidden="1" customWidth="1"/>
    <col min="34" max="34" width="11.625" style="1" customWidth="1"/>
    <col min="35" max="37" width="11.25390625" style="0" customWidth="1"/>
    <col min="38" max="38" width="11.875" style="1" customWidth="1"/>
    <col min="39" max="39" width="19.25390625" style="0" hidden="1" customWidth="1"/>
    <col min="40" max="40" width="12.125" style="0" hidden="1" customWidth="1"/>
    <col min="41" max="41" width="15.75390625" style="0" hidden="1" customWidth="1"/>
    <col min="42" max="42" width="15.00390625" style="0" hidden="1" customWidth="1"/>
    <col min="43" max="43" width="14.375" style="0" hidden="1" customWidth="1"/>
    <col min="44" max="44" width="17.375" style="0" hidden="1" customWidth="1"/>
    <col min="45" max="45" width="18.75390625" style="0" hidden="1" customWidth="1"/>
    <col min="46" max="46" width="13.625" style="0" hidden="1" customWidth="1"/>
    <col min="47" max="47" width="17.25390625" style="0" hidden="1" customWidth="1"/>
    <col min="48" max="48" width="15.00390625" style="0" hidden="1" customWidth="1"/>
    <col min="49" max="49" width="27.25390625" style="0" hidden="1" customWidth="1"/>
    <col min="50" max="50" width="0" style="0" hidden="1" customWidth="1"/>
    <col min="51" max="51" width="16.87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53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129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128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93">
        <v>200</v>
      </c>
      <c r="G6" s="100"/>
      <c r="H6" s="100"/>
      <c r="I6" s="122"/>
      <c r="J6" s="14"/>
      <c r="K6" s="15"/>
      <c r="L6" s="16" t="s">
        <v>35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101"/>
      <c r="H7" s="101"/>
      <c r="I7" s="122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44593</v>
      </c>
      <c r="G8" s="102"/>
      <c r="H8" s="102"/>
      <c r="I8" s="122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102"/>
      <c r="H9" s="102"/>
      <c r="I9" s="122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122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82</v>
      </c>
      <c r="G11" s="55"/>
      <c r="H11" s="55"/>
      <c r="I11" s="122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/>
      <c r="G12" s="55"/>
      <c r="H12" s="55"/>
      <c r="I12" s="122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70</v>
      </c>
      <c r="B13" s="9"/>
      <c r="C13" s="11"/>
      <c r="D13" s="11"/>
      <c r="E13" s="12"/>
      <c r="F13" s="23"/>
      <c r="G13" s="55"/>
      <c r="H13" s="55"/>
      <c r="I13" s="122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71</v>
      </c>
      <c r="B14" s="9"/>
      <c r="C14" s="11"/>
      <c r="D14" s="11"/>
      <c r="E14" s="12"/>
      <c r="F14" s="20"/>
      <c r="G14" s="102"/>
      <c r="H14" s="102"/>
      <c r="I14" s="122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72</v>
      </c>
      <c r="B15" s="9"/>
      <c r="C15" s="25"/>
      <c r="D15" s="25"/>
      <c r="E15" s="26"/>
      <c r="F15" s="27">
        <v>0</v>
      </c>
      <c r="G15" s="103"/>
      <c r="H15" s="103"/>
      <c r="I15" s="123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11</v>
      </c>
      <c r="B16" s="9"/>
      <c r="C16" s="25"/>
      <c r="D16" s="25"/>
      <c r="E16" s="26"/>
      <c r="F16" s="30">
        <v>0</v>
      </c>
      <c r="G16" s="104"/>
      <c r="H16" s="104"/>
      <c r="I16" s="123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12</v>
      </c>
      <c r="B17" s="9"/>
      <c r="C17" s="10"/>
      <c r="D17" s="11"/>
      <c r="E17" s="12"/>
      <c r="F17" s="31">
        <v>30239</v>
      </c>
      <c r="G17" s="105"/>
      <c r="H17" s="105"/>
      <c r="I17" s="122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63</v>
      </c>
      <c r="B18" s="9"/>
      <c r="C18" s="22"/>
      <c r="D18" s="11"/>
      <c r="E18" s="12"/>
      <c r="F18" s="33">
        <v>0</v>
      </c>
      <c r="G18" s="106"/>
      <c r="H18" s="106"/>
      <c r="I18" s="122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13</v>
      </c>
      <c r="B19" s="9"/>
      <c r="C19" s="11"/>
      <c r="D19" s="11"/>
      <c r="E19" s="12"/>
      <c r="F19" s="31">
        <v>100000</v>
      </c>
      <c r="G19" s="105"/>
      <c r="H19" s="105"/>
      <c r="I19" s="122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69</v>
      </c>
      <c r="B20" s="9"/>
      <c r="C20" s="11"/>
      <c r="D20" s="11"/>
      <c r="E20" s="12"/>
      <c r="F20" s="93">
        <v>0</v>
      </c>
      <c r="G20" s="100"/>
      <c r="H20" s="100"/>
      <c r="I20" s="122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14</v>
      </c>
      <c r="B21" s="9"/>
      <c r="C21" s="11"/>
      <c r="D21" s="11"/>
      <c r="E21" s="12"/>
      <c r="F21" s="31">
        <v>10000</v>
      </c>
      <c r="G21" s="105"/>
      <c r="H21" s="105"/>
      <c r="I21" s="122"/>
      <c r="J21" s="14"/>
      <c r="K21" s="15"/>
      <c r="L21" s="16"/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15</v>
      </c>
      <c r="B22" s="37"/>
      <c r="C22" s="38"/>
      <c r="D22" s="38"/>
      <c r="E22" s="39"/>
      <c r="F22" s="40" t="s">
        <v>84</v>
      </c>
      <c r="G22" s="107"/>
      <c r="H22" s="107"/>
      <c r="I22" s="124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16</v>
      </c>
      <c r="B23" s="37"/>
      <c r="C23" s="41"/>
      <c r="D23" s="42"/>
      <c r="E23" s="43"/>
      <c r="F23" s="44" t="s">
        <v>85</v>
      </c>
      <c r="G23" s="55" t="s">
        <v>83</v>
      </c>
      <c r="H23" s="55"/>
      <c r="I23" s="125"/>
      <c r="J23" s="45"/>
      <c r="K23" s="46"/>
      <c r="L23" s="16" t="s">
        <v>17</v>
      </c>
      <c r="AC23"/>
      <c r="AD23"/>
      <c r="AE23"/>
      <c r="AF23"/>
      <c r="AG23"/>
      <c r="AH23"/>
      <c r="AL23"/>
    </row>
    <row r="24" spans="1:38" ht="15.75" hidden="1" thickBot="1">
      <c r="A24" s="37" t="s">
        <v>18</v>
      </c>
      <c r="B24" s="37"/>
      <c r="C24" s="42"/>
      <c r="D24" s="42"/>
      <c r="E24" s="43"/>
      <c r="F24" s="23"/>
      <c r="G24" s="55"/>
      <c r="H24" s="55"/>
      <c r="I24" s="125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19</v>
      </c>
      <c r="B25" s="47"/>
      <c r="C25" s="48"/>
      <c r="D25" s="49"/>
      <c r="E25" s="50"/>
      <c r="F25" s="51">
        <v>39010000</v>
      </c>
      <c r="G25" s="108"/>
      <c r="H25" s="108"/>
      <c r="I25" s="126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20</v>
      </c>
      <c r="B26" s="54"/>
      <c r="C26" s="54"/>
      <c r="D26" s="54"/>
      <c r="E26" s="54"/>
      <c r="F26" s="35">
        <v>0</v>
      </c>
      <c r="G26" s="109"/>
      <c r="H26" s="109"/>
      <c r="I26" s="127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48</v>
      </c>
      <c r="B27" s="9"/>
      <c r="C27" s="11"/>
      <c r="D27" s="11"/>
      <c r="E27" s="12"/>
      <c r="F27" s="96">
        <v>3190</v>
      </c>
      <c r="G27" s="110"/>
      <c r="H27" s="110"/>
      <c r="I27" s="122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49</v>
      </c>
      <c r="B28" s="9"/>
      <c r="C28" s="11"/>
      <c r="D28" s="11"/>
      <c r="E28" s="12"/>
      <c r="F28" s="31">
        <v>0</v>
      </c>
      <c r="G28" s="105"/>
      <c r="H28" s="105"/>
      <c r="I28" s="122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130" t="s">
        <v>54</v>
      </c>
      <c r="B29" s="131"/>
      <c r="C29" s="131"/>
      <c r="D29" s="131"/>
      <c r="E29" s="131"/>
      <c r="F29" s="132">
        <v>1</v>
      </c>
      <c r="G29" s="133"/>
      <c r="H29" s="133"/>
      <c r="I29" s="134"/>
      <c r="J29" s="133"/>
      <c r="K29" s="135"/>
      <c r="L29" s="136" t="s">
        <v>59</v>
      </c>
      <c r="AC29"/>
      <c r="AD29"/>
      <c r="AE29"/>
      <c r="AF29"/>
      <c r="AG29"/>
      <c r="AH29"/>
      <c r="AL29"/>
    </row>
    <row r="30" spans="1:38" ht="16.5" customHeight="1" thickBot="1">
      <c r="A30" s="130" t="s">
        <v>55</v>
      </c>
      <c r="B30" s="131"/>
      <c r="C30" s="131"/>
      <c r="D30" s="131"/>
      <c r="E30" s="131"/>
      <c r="F30" s="132">
        <v>0</v>
      </c>
      <c r="G30" s="133"/>
      <c r="H30" s="133"/>
      <c r="I30" s="134"/>
      <c r="J30" s="133"/>
      <c r="K30" s="135"/>
      <c r="L30" s="136" t="s">
        <v>57</v>
      </c>
      <c r="AC30"/>
      <c r="AD30"/>
      <c r="AE30"/>
      <c r="AF30"/>
      <c r="AG30"/>
      <c r="AH30"/>
      <c r="AL30"/>
    </row>
    <row r="31" spans="1:38" ht="16.5" customHeight="1" thickBot="1">
      <c r="A31" s="130" t="s">
        <v>58</v>
      </c>
      <c r="B31" s="131"/>
      <c r="C31" s="131"/>
      <c r="D31" s="131"/>
      <c r="E31" s="131"/>
      <c r="F31" s="132" t="s">
        <v>60</v>
      </c>
      <c r="G31" s="133"/>
      <c r="H31" s="133"/>
      <c r="I31" s="134"/>
      <c r="J31" s="133"/>
      <c r="K31" s="135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38" ht="15.75">
      <c r="B37" s="4" t="s">
        <v>21</v>
      </c>
      <c r="F37" s="18" t="s">
        <v>68</v>
      </c>
      <c r="G37" s="18"/>
      <c r="H37" s="18"/>
      <c r="AC37"/>
      <c r="AD37"/>
      <c r="AE37"/>
      <c r="AF37"/>
      <c r="AG37"/>
      <c r="AH37"/>
      <c r="AL37"/>
    </row>
    <row r="38" spans="2:39" ht="15.75" thickBot="1">
      <c r="B38" s="57"/>
      <c r="C38" s="57"/>
      <c r="F38" s="18" t="s">
        <v>22</v>
      </c>
      <c r="G38" s="18"/>
      <c r="H38" s="18"/>
      <c r="I38" s="11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">
        <v>23</v>
      </c>
      <c r="AD38" s="58"/>
      <c r="AE38" s="58"/>
      <c r="AF38" s="58"/>
      <c r="AG38" s="137"/>
      <c r="AH38"/>
      <c r="AL38" s="59"/>
      <c r="AM38" s="60"/>
    </row>
    <row r="39" spans="2:51" ht="45.75" thickBot="1">
      <c r="B39" s="61" t="s">
        <v>50</v>
      </c>
      <c r="C39" s="62" t="s">
        <v>51</v>
      </c>
      <c r="D39" s="61" t="s">
        <v>77</v>
      </c>
      <c r="E39" s="62" t="s">
        <v>78</v>
      </c>
      <c r="F39" s="61" t="s">
        <v>79</v>
      </c>
      <c r="G39" s="61" t="s">
        <v>80</v>
      </c>
      <c r="H39" s="61" t="s">
        <v>73</v>
      </c>
      <c r="I39" s="118" t="s">
        <v>52</v>
      </c>
      <c r="J39" s="61" t="s">
        <v>24</v>
      </c>
      <c r="K39" s="61" t="s">
        <v>25</v>
      </c>
      <c r="L39" s="61" t="s">
        <v>19</v>
      </c>
      <c r="M39" s="61" t="s">
        <v>26</v>
      </c>
      <c r="N39" s="61" t="s">
        <v>36</v>
      </c>
      <c r="O39" s="61" t="s">
        <v>37</v>
      </c>
      <c r="P39" s="61" t="s">
        <v>38</v>
      </c>
      <c r="Q39" s="62" t="s">
        <v>27</v>
      </c>
      <c r="R39" s="61" t="s">
        <v>39</v>
      </c>
      <c r="S39" s="61" t="s">
        <v>40</v>
      </c>
      <c r="T39" s="61" t="s">
        <v>41</v>
      </c>
      <c r="U39" s="61" t="s">
        <v>28</v>
      </c>
      <c r="V39" s="61" t="s">
        <v>42</v>
      </c>
      <c r="W39" s="61" t="s">
        <v>43</v>
      </c>
      <c r="X39" s="61" t="s">
        <v>44</v>
      </c>
      <c r="Y39" s="61" t="s">
        <v>29</v>
      </c>
      <c r="Z39" s="61" t="s">
        <v>45</v>
      </c>
      <c r="AA39" s="61" t="s">
        <v>46</v>
      </c>
      <c r="AB39" s="61" t="s">
        <v>47</v>
      </c>
      <c r="AC39" s="61" t="s">
        <v>30</v>
      </c>
      <c r="AD39" s="61" t="s">
        <v>31</v>
      </c>
      <c r="AE39" s="61" t="s">
        <v>32</v>
      </c>
      <c r="AF39" s="61" t="s">
        <v>33</v>
      </c>
      <c r="AG39" s="61" t="s">
        <v>56</v>
      </c>
      <c r="AH39" s="63" t="s">
        <v>63</v>
      </c>
      <c r="AI39" s="63" t="s">
        <v>13</v>
      </c>
      <c r="AJ39" s="63" t="s">
        <v>12</v>
      </c>
      <c r="AK39" s="63" t="s">
        <v>69</v>
      </c>
      <c r="AL39" s="63" t="s">
        <v>14</v>
      </c>
      <c r="AM39" s="64" t="s">
        <v>15</v>
      </c>
      <c r="AN39" s="63" t="s">
        <v>20</v>
      </c>
      <c r="AO39" s="61" t="s">
        <v>49</v>
      </c>
      <c r="AP39" s="144" t="s">
        <v>61</v>
      </c>
      <c r="AQ39" s="61" t="s">
        <v>62</v>
      </c>
      <c r="AR39" s="147" t="s">
        <v>81</v>
      </c>
      <c r="AS39" s="147" t="s">
        <v>64</v>
      </c>
      <c r="AT39" s="147" t="s">
        <v>65</v>
      </c>
      <c r="AU39" s="147" t="s">
        <v>66</v>
      </c>
      <c r="AV39" s="147" t="s">
        <v>67</v>
      </c>
      <c r="AW39" s="164" t="s">
        <v>74</v>
      </c>
      <c r="AX39" s="147" t="s">
        <v>75</v>
      </c>
      <c r="AY39" s="147" t="s">
        <v>76</v>
      </c>
    </row>
    <row r="40" spans="2:51" ht="19.5" customHeight="1" thickBot="1">
      <c r="B40" s="112"/>
      <c r="C40" s="71"/>
      <c r="D40" s="111">
        <v>102</v>
      </c>
      <c r="E40" s="65">
        <v>39</v>
      </c>
      <c r="F40" s="159">
        <v>8640110001</v>
      </c>
      <c r="G40" s="157">
        <v>121</v>
      </c>
      <c r="H40" s="73">
        <v>211</v>
      </c>
      <c r="I40" s="119"/>
      <c r="J40" s="66" t="str">
        <f aca="true" t="shared" si="0" ref="J40:J106">CONCATENATE($F$23)</f>
        <v>5638029063</v>
      </c>
      <c r="K40" s="34" t="str">
        <f>CONCATENATE($G$23)</f>
        <v>563801001</v>
      </c>
      <c r="L40" s="74">
        <f>$F$25</f>
        <v>39010000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94">
        <f>IF(ABS(M40+Q40+U40+Y40)&gt;=ABS(N40+O40+P40+R40+S40+T40+V40+W40+X40+Z40+AA40+AB40),M40+Q40+U40+Y40,N40+O40+P40+R40+S40+T40+V40+W40+X40+Z40+AA40+AB40)</f>
        <v>0</v>
      </c>
      <c r="AD40" s="85">
        <v>667888</v>
      </c>
      <c r="AE40" s="85">
        <v>667888</v>
      </c>
      <c r="AF40" s="85">
        <v>667888</v>
      </c>
      <c r="AG40" s="69"/>
      <c r="AH40" s="70">
        <f>$F$18</f>
        <v>0</v>
      </c>
      <c r="AI40" s="71">
        <f>$F$19</f>
        <v>100000</v>
      </c>
      <c r="AJ40" s="71">
        <f>$F$17</f>
        <v>30239</v>
      </c>
      <c r="AK40" s="138">
        <f>$F$20</f>
        <v>0</v>
      </c>
      <c r="AL40" s="71">
        <f>$F$21</f>
        <v>10000</v>
      </c>
      <c r="AM40" s="72"/>
      <c r="AN40" s="97">
        <f>$F$26</f>
        <v>0</v>
      </c>
      <c r="AO40" s="141">
        <f>$F$28</f>
        <v>0</v>
      </c>
      <c r="AP40" s="169"/>
      <c r="AQ40" s="145"/>
      <c r="AR40" s="148"/>
      <c r="AS40" s="153"/>
      <c r="AT40" s="155"/>
      <c r="AU40" s="89"/>
      <c r="AV40" s="162"/>
      <c r="AW40" s="67"/>
      <c r="AX40" s="165"/>
      <c r="AY40" s="167"/>
    </row>
    <row r="41" spans="2:51" ht="15" thickBot="1">
      <c r="B41" s="113"/>
      <c r="C41" s="77"/>
      <c r="D41" s="111">
        <v>102</v>
      </c>
      <c r="E41" s="65">
        <v>39</v>
      </c>
      <c r="F41" s="159">
        <v>8640110001</v>
      </c>
      <c r="G41" s="157">
        <v>129</v>
      </c>
      <c r="H41" s="73">
        <v>213</v>
      </c>
      <c r="I41" s="120"/>
      <c r="J41" s="66" t="str">
        <f t="shared" si="0"/>
        <v>5638029063</v>
      </c>
      <c r="K41" s="34" t="str">
        <f>CONCATENATE($G$23)</f>
        <v>563801001</v>
      </c>
      <c r="L41" s="74">
        <f aca="true" t="shared" si="1" ref="L41:L106">$F$25</f>
        <v>39010000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75">
        <f>IF(ABS(M41+Q41+U41+Y41)&gt;=ABS(N41+O41+P41+R41+S41+T41+V41+W41+X41+Z41+AA41+AB41),M41+Q41+U41+Y41,N41+O41+P41+R41+S41+T41+V41+W41+X41+Z41+AA41+AB41)</f>
        <v>0</v>
      </c>
      <c r="AD41" s="86">
        <v>201702</v>
      </c>
      <c r="AE41" s="86">
        <v>201702</v>
      </c>
      <c r="AF41" s="86">
        <v>201702</v>
      </c>
      <c r="AG41" s="69"/>
      <c r="AH41" s="76">
        <f>$F$18</f>
        <v>0</v>
      </c>
      <c r="AI41" s="77">
        <f>$F$19</f>
        <v>100000</v>
      </c>
      <c r="AJ41" s="77">
        <f>$F$17</f>
        <v>30239</v>
      </c>
      <c r="AK41" s="139">
        <f>$F$20</f>
        <v>0</v>
      </c>
      <c r="AL41" s="77">
        <f>$F$21</f>
        <v>10000</v>
      </c>
      <c r="AM41" s="67"/>
      <c r="AN41" s="98">
        <f>$F$26</f>
        <v>0</v>
      </c>
      <c r="AO41" s="142">
        <f aca="true" t="shared" si="2" ref="AO41:AO106">$F$28</f>
        <v>0</v>
      </c>
      <c r="AP41" s="169"/>
      <c r="AQ41" s="145"/>
      <c r="AR41" s="149"/>
      <c r="AS41" s="154"/>
      <c r="AT41" s="89"/>
      <c r="AU41" s="89"/>
      <c r="AV41" s="162"/>
      <c r="AW41" s="67"/>
      <c r="AX41" s="165"/>
      <c r="AY41" s="167"/>
    </row>
    <row r="42" spans="2:51" ht="15" thickBot="1">
      <c r="B42" s="113"/>
      <c r="C42" s="77"/>
      <c r="D42" s="115">
        <v>104</v>
      </c>
      <c r="E42" s="73">
        <v>39</v>
      </c>
      <c r="F42" s="159">
        <v>8640110002</v>
      </c>
      <c r="G42" s="157">
        <v>121</v>
      </c>
      <c r="H42" s="73">
        <v>211</v>
      </c>
      <c r="I42" s="120"/>
      <c r="J42" s="66" t="str">
        <f t="shared" si="0"/>
        <v>5638029063</v>
      </c>
      <c r="K42" s="34" t="str">
        <f aca="true" t="shared" si="3" ref="K42:K107">CONCATENATE($G$23)</f>
        <v>563801001</v>
      </c>
      <c r="L42" s="74">
        <f t="shared" si="1"/>
        <v>39010000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75">
        <f aca="true" t="shared" si="4" ref="AC42:AC107">IF(ABS(M42+Q42+U42+Y42)&gt;=ABS(N42+O42+P42+R42+S42+T42+V42+W42+X42+Z42+AA42+AB42),M42+Q42+U42+Y42,N42+O42+P42+R42+S42+T42+V42+W42+X42+Z42+AA42+AB42)</f>
        <v>0</v>
      </c>
      <c r="AD42" s="86">
        <v>2204956</v>
      </c>
      <c r="AE42" s="86">
        <v>2204956</v>
      </c>
      <c r="AF42" s="86">
        <v>2204956</v>
      </c>
      <c r="AG42" s="69"/>
      <c r="AH42" s="76">
        <f aca="true" t="shared" si="5" ref="AH42:AH107">$F$18</f>
        <v>0</v>
      </c>
      <c r="AI42" s="77">
        <f aca="true" t="shared" si="6" ref="AI42:AI107">$F$19</f>
        <v>100000</v>
      </c>
      <c r="AJ42" s="77">
        <f aca="true" t="shared" si="7" ref="AJ42:AJ107">$F$17</f>
        <v>30239</v>
      </c>
      <c r="AK42" s="139">
        <f aca="true" t="shared" si="8" ref="AK42:AK107">$F$20</f>
        <v>0</v>
      </c>
      <c r="AL42" s="77">
        <f aca="true" t="shared" si="9" ref="AL42:AL107">$F$21</f>
        <v>10000</v>
      </c>
      <c r="AM42" s="67"/>
      <c r="AN42" s="98">
        <f>$F$26</f>
        <v>0</v>
      </c>
      <c r="AO42" s="142">
        <f t="shared" si="2"/>
        <v>0</v>
      </c>
      <c r="AP42" s="169"/>
      <c r="AQ42" s="145"/>
      <c r="AR42" s="149"/>
      <c r="AS42" s="154"/>
      <c r="AT42" s="89"/>
      <c r="AU42" s="89"/>
      <c r="AV42" s="162"/>
      <c r="AW42" s="67"/>
      <c r="AX42" s="165"/>
      <c r="AY42" s="167"/>
    </row>
    <row r="43" spans="2:51" ht="13.5" customHeight="1" thickBot="1">
      <c r="B43" s="113"/>
      <c r="C43" s="77"/>
      <c r="D43" s="115">
        <v>104</v>
      </c>
      <c r="E43" s="73">
        <v>39</v>
      </c>
      <c r="F43" s="159">
        <v>8640110002</v>
      </c>
      <c r="G43" s="157">
        <v>129</v>
      </c>
      <c r="H43" s="73">
        <v>213</v>
      </c>
      <c r="I43" s="120"/>
      <c r="J43" s="66" t="str">
        <f t="shared" si="0"/>
        <v>5638029063</v>
      </c>
      <c r="K43" s="34" t="str">
        <f t="shared" si="3"/>
        <v>563801001</v>
      </c>
      <c r="L43" s="74">
        <f t="shared" si="1"/>
        <v>39010000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5">
        <f t="shared" si="4"/>
        <v>0</v>
      </c>
      <c r="AD43" s="86">
        <v>665897</v>
      </c>
      <c r="AE43" s="86">
        <v>665897</v>
      </c>
      <c r="AF43" s="86">
        <v>665897</v>
      </c>
      <c r="AG43" s="69"/>
      <c r="AH43" s="76">
        <f t="shared" si="5"/>
        <v>0</v>
      </c>
      <c r="AI43" s="77">
        <f t="shared" si="6"/>
        <v>100000</v>
      </c>
      <c r="AJ43" s="77">
        <f t="shared" si="7"/>
        <v>30239</v>
      </c>
      <c r="AK43" s="139">
        <f t="shared" si="8"/>
        <v>0</v>
      </c>
      <c r="AL43" s="77">
        <f t="shared" si="9"/>
        <v>10000</v>
      </c>
      <c r="AM43" s="67"/>
      <c r="AN43" s="98">
        <f aca="true" t="shared" si="10" ref="AN43:AN107">$F$26</f>
        <v>0</v>
      </c>
      <c r="AO43" s="142">
        <f t="shared" si="2"/>
        <v>0</v>
      </c>
      <c r="AP43" s="169"/>
      <c r="AQ43" s="145"/>
      <c r="AR43" s="149"/>
      <c r="AS43" s="154"/>
      <c r="AT43" s="89"/>
      <c r="AU43" s="89"/>
      <c r="AV43" s="162"/>
      <c r="AW43" s="67"/>
      <c r="AX43" s="165"/>
      <c r="AY43" s="167"/>
    </row>
    <row r="44" spans="2:51" ht="15" thickBot="1">
      <c r="B44" s="113"/>
      <c r="C44" s="77"/>
      <c r="D44" s="115">
        <v>104</v>
      </c>
      <c r="E44" s="73">
        <v>39</v>
      </c>
      <c r="F44" s="159">
        <v>8640110002</v>
      </c>
      <c r="G44" s="157">
        <v>242</v>
      </c>
      <c r="H44" s="73">
        <v>221</v>
      </c>
      <c r="I44" s="120"/>
      <c r="J44" s="66" t="str">
        <f t="shared" si="0"/>
        <v>5638029063</v>
      </c>
      <c r="K44" s="34" t="str">
        <f t="shared" si="3"/>
        <v>563801001</v>
      </c>
      <c r="L44" s="74">
        <f t="shared" si="1"/>
        <v>39010000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75">
        <f t="shared" si="4"/>
        <v>0</v>
      </c>
      <c r="AD44" s="86">
        <v>33000</v>
      </c>
      <c r="AE44" s="86">
        <v>33000</v>
      </c>
      <c r="AF44" s="86">
        <v>33000</v>
      </c>
      <c r="AG44" s="69"/>
      <c r="AH44" s="76">
        <f t="shared" si="5"/>
        <v>0</v>
      </c>
      <c r="AI44" s="77">
        <f t="shared" si="6"/>
        <v>100000</v>
      </c>
      <c r="AJ44" s="77">
        <f t="shared" si="7"/>
        <v>30239</v>
      </c>
      <c r="AK44" s="139">
        <f t="shared" si="8"/>
        <v>0</v>
      </c>
      <c r="AL44" s="77">
        <f t="shared" si="9"/>
        <v>10000</v>
      </c>
      <c r="AM44" s="67"/>
      <c r="AN44" s="98">
        <f t="shared" si="10"/>
        <v>0</v>
      </c>
      <c r="AO44" s="142">
        <f t="shared" si="2"/>
        <v>0</v>
      </c>
      <c r="AP44" s="169"/>
      <c r="AQ44" s="145"/>
      <c r="AR44" s="149"/>
      <c r="AS44" s="154"/>
      <c r="AT44" s="89"/>
      <c r="AU44" s="89"/>
      <c r="AV44" s="162"/>
      <c r="AW44" s="67"/>
      <c r="AX44" s="165"/>
      <c r="AY44" s="167"/>
    </row>
    <row r="45" spans="2:51" ht="14.25">
      <c r="B45" s="113"/>
      <c r="C45" s="77"/>
      <c r="D45" s="115">
        <v>104</v>
      </c>
      <c r="E45" s="73">
        <v>39</v>
      </c>
      <c r="F45" s="159">
        <v>8640110002</v>
      </c>
      <c r="G45" s="157">
        <v>247</v>
      </c>
      <c r="H45" s="73">
        <v>223</v>
      </c>
      <c r="I45" s="120"/>
      <c r="J45" s="66" t="str">
        <f t="shared" si="0"/>
        <v>5638029063</v>
      </c>
      <c r="K45" s="34" t="str">
        <f t="shared" si="3"/>
        <v>563801001</v>
      </c>
      <c r="L45" s="74">
        <f t="shared" si="1"/>
        <v>39010000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75">
        <f>IF(ABS(M45+Q45+U45+Y45)&gt;=ABS(N45+O45+P45+R45+S45+T45+V45+W45+X45+Z45+AA45+AB45),M45+Q45+U45+Y45,N45+O45+P45+R45+S45+T45+V45+W45+X45+Z45+AA45+AB45)</f>
        <v>0</v>
      </c>
      <c r="AD45" s="86">
        <v>618600</v>
      </c>
      <c r="AE45" s="86">
        <v>618600</v>
      </c>
      <c r="AF45" s="86">
        <v>618600</v>
      </c>
      <c r="AG45" s="69"/>
      <c r="AH45" s="76">
        <f t="shared" si="5"/>
        <v>0</v>
      </c>
      <c r="AI45" s="77">
        <f t="shared" si="6"/>
        <v>100000</v>
      </c>
      <c r="AJ45" s="77">
        <f t="shared" si="7"/>
        <v>30239</v>
      </c>
      <c r="AK45" s="139">
        <f t="shared" si="8"/>
        <v>0</v>
      </c>
      <c r="AL45" s="77">
        <f t="shared" si="9"/>
        <v>10000</v>
      </c>
      <c r="AM45" s="67"/>
      <c r="AN45" s="98">
        <f t="shared" si="10"/>
        <v>0</v>
      </c>
      <c r="AO45" s="142">
        <f t="shared" si="2"/>
        <v>0</v>
      </c>
      <c r="AP45" s="169"/>
      <c r="AQ45" s="145"/>
      <c r="AR45" s="149"/>
      <c r="AS45" s="154"/>
      <c r="AT45" s="89"/>
      <c r="AU45" s="89"/>
      <c r="AV45" s="162"/>
      <c r="AW45" s="67"/>
      <c r="AX45" s="165"/>
      <c r="AY45" s="167"/>
    </row>
    <row r="46" spans="2:51" ht="14.25">
      <c r="B46" s="113"/>
      <c r="C46" s="77"/>
      <c r="D46" s="115">
        <v>104</v>
      </c>
      <c r="E46" s="73">
        <v>39</v>
      </c>
      <c r="F46" s="160">
        <v>8640178888</v>
      </c>
      <c r="G46" s="157">
        <v>121</v>
      </c>
      <c r="H46" s="73">
        <v>211</v>
      </c>
      <c r="I46" s="120"/>
      <c r="J46" s="66" t="str">
        <f t="shared" si="0"/>
        <v>5638029063</v>
      </c>
      <c r="K46" s="34" t="str">
        <f t="shared" si="3"/>
        <v>563801001</v>
      </c>
      <c r="L46" s="74">
        <f t="shared" si="1"/>
        <v>39010000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75">
        <f>IF(ABS(M46+Q46+U46+Y46)&gt;=ABS(N46+O46+P46+R46+S46+T46+V46+W46+X46+Z46+AA46+AB46),M46+Q46+U46+Y46,N46+O46+P46+R46+S46+T46+V46+W46+X46+Z46+AA46+AB46)</f>
        <v>0</v>
      </c>
      <c r="AD46" s="86">
        <v>20737</v>
      </c>
      <c r="AE46" s="86">
        <v>0</v>
      </c>
      <c r="AF46" s="86">
        <v>0</v>
      </c>
      <c r="AG46" s="69"/>
      <c r="AH46" s="76">
        <f t="shared" si="5"/>
        <v>0</v>
      </c>
      <c r="AI46" s="77">
        <f t="shared" si="6"/>
        <v>100000</v>
      </c>
      <c r="AJ46" s="77">
        <f t="shared" si="7"/>
        <v>30239</v>
      </c>
      <c r="AK46" s="139">
        <f t="shared" si="8"/>
        <v>0</v>
      </c>
      <c r="AL46" s="77">
        <f t="shared" si="9"/>
        <v>10000</v>
      </c>
      <c r="AM46" s="67"/>
      <c r="AN46" s="98">
        <f t="shared" si="10"/>
        <v>0</v>
      </c>
      <c r="AO46" s="142">
        <f t="shared" si="2"/>
        <v>0</v>
      </c>
      <c r="AP46" s="169"/>
      <c r="AQ46" s="145"/>
      <c r="AR46" s="149"/>
      <c r="AS46" s="154"/>
      <c r="AT46" s="89"/>
      <c r="AU46" s="89"/>
      <c r="AV46" s="162"/>
      <c r="AW46" s="67"/>
      <c r="AX46" s="165"/>
      <c r="AY46" s="167"/>
    </row>
    <row r="47" spans="2:51" ht="14.25">
      <c r="B47" s="113"/>
      <c r="C47" s="77"/>
      <c r="D47" s="115">
        <v>104</v>
      </c>
      <c r="E47" s="73">
        <v>39</v>
      </c>
      <c r="F47" s="160">
        <v>8640178888</v>
      </c>
      <c r="G47" s="157">
        <v>129</v>
      </c>
      <c r="H47" s="73">
        <v>213</v>
      </c>
      <c r="I47" s="120"/>
      <c r="J47" s="66" t="str">
        <f t="shared" si="0"/>
        <v>5638029063</v>
      </c>
      <c r="K47" s="34" t="str">
        <f t="shared" si="3"/>
        <v>563801001</v>
      </c>
      <c r="L47" s="74">
        <f t="shared" si="1"/>
        <v>39010000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75">
        <f>IF(ABS(M47+Q47+U47+Y47)&gt;=ABS(N47+O47+P47+R47+S47+T47+V47+W47+X47+Z47+AA47+AB47),M47+Q47+U47+Y47,N47+O47+P47+R47+S47+T47+V47+W47+X47+Z47+AA47+AB47)</f>
        <v>0</v>
      </c>
      <c r="AD47" s="86">
        <v>6263</v>
      </c>
      <c r="AE47" s="86">
        <v>0</v>
      </c>
      <c r="AF47" s="86">
        <v>0</v>
      </c>
      <c r="AG47" s="69"/>
      <c r="AH47" s="76">
        <f t="shared" si="5"/>
        <v>0</v>
      </c>
      <c r="AI47" s="77">
        <f t="shared" si="6"/>
        <v>100000</v>
      </c>
      <c r="AJ47" s="77">
        <f t="shared" si="7"/>
        <v>30239</v>
      </c>
      <c r="AK47" s="139">
        <f t="shared" si="8"/>
        <v>0</v>
      </c>
      <c r="AL47" s="77">
        <f t="shared" si="9"/>
        <v>10000</v>
      </c>
      <c r="AM47" s="67"/>
      <c r="AN47" s="98">
        <f t="shared" si="10"/>
        <v>0</v>
      </c>
      <c r="AO47" s="142">
        <f t="shared" si="2"/>
        <v>0</v>
      </c>
      <c r="AP47" s="169"/>
      <c r="AQ47" s="145"/>
      <c r="AR47" s="149"/>
      <c r="AS47" s="154"/>
      <c r="AT47" s="89"/>
      <c r="AU47" s="89"/>
      <c r="AV47" s="162"/>
      <c r="AW47" s="67"/>
      <c r="AX47" s="165"/>
      <c r="AY47" s="167"/>
    </row>
    <row r="48" spans="2:51" ht="14.25">
      <c r="B48" s="113"/>
      <c r="C48" s="77"/>
      <c r="D48" s="115">
        <v>104</v>
      </c>
      <c r="E48" s="73">
        <v>39</v>
      </c>
      <c r="F48" s="160">
        <v>8640190002</v>
      </c>
      <c r="G48" s="157">
        <v>121</v>
      </c>
      <c r="H48" s="73">
        <v>211</v>
      </c>
      <c r="I48" s="120"/>
      <c r="J48" s="66" t="str">
        <f t="shared" si="0"/>
        <v>5638029063</v>
      </c>
      <c r="K48" s="34" t="str">
        <f t="shared" si="3"/>
        <v>563801001</v>
      </c>
      <c r="L48" s="74">
        <f t="shared" si="1"/>
        <v>39010000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5">
        <f>IF(ABS(M48+Q48+U48+Y48)&gt;=ABS(N48+O48+P48+R48+S48+T48+V48+W48+X48+Z48+AA48+AB48),M48+Q48+U48+Y48,N48+O48+P48+R48+S48+T48+V48+W48+X48+Z48+AA48+AB48)</f>
        <v>0</v>
      </c>
      <c r="AD48" s="86">
        <v>789403</v>
      </c>
      <c r="AE48" s="86">
        <v>789403</v>
      </c>
      <c r="AF48" s="86">
        <v>789403</v>
      </c>
      <c r="AG48" s="69"/>
      <c r="AH48" s="76">
        <f t="shared" si="5"/>
        <v>0</v>
      </c>
      <c r="AI48" s="77">
        <f t="shared" si="6"/>
        <v>100000</v>
      </c>
      <c r="AJ48" s="77">
        <f t="shared" si="7"/>
        <v>30239</v>
      </c>
      <c r="AK48" s="139">
        <f t="shared" si="8"/>
        <v>0</v>
      </c>
      <c r="AL48" s="77">
        <f t="shared" si="9"/>
        <v>10000</v>
      </c>
      <c r="AM48" s="67"/>
      <c r="AN48" s="98">
        <f t="shared" si="10"/>
        <v>0</v>
      </c>
      <c r="AO48" s="142">
        <f t="shared" si="2"/>
        <v>0</v>
      </c>
      <c r="AP48" s="169"/>
      <c r="AQ48" s="145"/>
      <c r="AR48" s="149"/>
      <c r="AS48" s="154"/>
      <c r="AT48" s="89"/>
      <c r="AU48" s="89"/>
      <c r="AV48" s="162"/>
      <c r="AW48" s="67"/>
      <c r="AX48" s="165"/>
      <c r="AY48" s="167"/>
    </row>
    <row r="49" spans="2:51" ht="14.25">
      <c r="B49" s="113"/>
      <c r="C49" s="77"/>
      <c r="D49" s="115">
        <v>104</v>
      </c>
      <c r="E49" s="73">
        <v>39</v>
      </c>
      <c r="F49" s="160">
        <v>8640190002</v>
      </c>
      <c r="G49" s="157">
        <v>129</v>
      </c>
      <c r="H49" s="73">
        <v>213</v>
      </c>
      <c r="I49" s="120"/>
      <c r="J49" s="66" t="str">
        <f t="shared" si="0"/>
        <v>5638029063</v>
      </c>
      <c r="K49" s="34" t="str">
        <f t="shared" si="3"/>
        <v>563801001</v>
      </c>
      <c r="L49" s="74">
        <f t="shared" si="1"/>
        <v>39010000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75">
        <f>IF(ABS(M49+Q49+U49+Y49)&gt;=ABS(N49+O49+P49+R49+S49+T49+V49+W49+X49+Z49+AA49+AB49),M49+Q49+U49+Y49,N49+O49+P49+R49+S49+T49+V49+W49+X49+Z49+AA49+AB49)</f>
        <v>0</v>
      </c>
      <c r="AD49" s="86">
        <v>238400</v>
      </c>
      <c r="AE49" s="86">
        <v>238400</v>
      </c>
      <c r="AF49" s="86">
        <v>238400</v>
      </c>
      <c r="AG49" s="69"/>
      <c r="AH49" s="76">
        <f t="shared" si="5"/>
        <v>0</v>
      </c>
      <c r="AI49" s="77">
        <f t="shared" si="6"/>
        <v>100000</v>
      </c>
      <c r="AJ49" s="77">
        <f t="shared" si="7"/>
        <v>30239</v>
      </c>
      <c r="AK49" s="139">
        <f t="shared" si="8"/>
        <v>0</v>
      </c>
      <c r="AL49" s="77">
        <f t="shared" si="9"/>
        <v>10000</v>
      </c>
      <c r="AM49" s="67"/>
      <c r="AN49" s="98">
        <f t="shared" si="10"/>
        <v>0</v>
      </c>
      <c r="AO49" s="142">
        <f t="shared" si="2"/>
        <v>0</v>
      </c>
      <c r="AP49" s="169"/>
      <c r="AQ49" s="145"/>
      <c r="AR49" s="149"/>
      <c r="AS49" s="154"/>
      <c r="AT49" s="89"/>
      <c r="AU49" s="89"/>
      <c r="AV49" s="162"/>
      <c r="AW49" s="67"/>
      <c r="AX49" s="165"/>
      <c r="AY49" s="167"/>
    </row>
    <row r="50" spans="2:51" ht="14.25">
      <c r="B50" s="113"/>
      <c r="C50" s="77"/>
      <c r="D50" s="115">
        <v>104</v>
      </c>
      <c r="E50" s="73">
        <v>39</v>
      </c>
      <c r="F50" s="160">
        <v>8640190007</v>
      </c>
      <c r="G50" s="157">
        <v>244</v>
      </c>
      <c r="H50" s="73">
        <v>226</v>
      </c>
      <c r="I50" s="120"/>
      <c r="J50" s="66" t="str">
        <f t="shared" si="0"/>
        <v>5638029063</v>
      </c>
      <c r="K50" s="34" t="str">
        <f t="shared" si="3"/>
        <v>563801001</v>
      </c>
      <c r="L50" s="74">
        <f t="shared" si="1"/>
        <v>39010000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75">
        <f t="shared" si="4"/>
        <v>0</v>
      </c>
      <c r="AD50" s="86">
        <v>4454</v>
      </c>
      <c r="AE50" s="86">
        <v>4455</v>
      </c>
      <c r="AF50" s="86">
        <v>4455</v>
      </c>
      <c r="AG50" s="69"/>
      <c r="AH50" s="76">
        <f t="shared" si="5"/>
        <v>0</v>
      </c>
      <c r="AI50" s="77">
        <f t="shared" si="6"/>
        <v>100000</v>
      </c>
      <c r="AJ50" s="77">
        <f t="shared" si="7"/>
        <v>30239</v>
      </c>
      <c r="AK50" s="139">
        <f t="shared" si="8"/>
        <v>0</v>
      </c>
      <c r="AL50" s="77">
        <f t="shared" si="9"/>
        <v>10000</v>
      </c>
      <c r="AM50" s="67"/>
      <c r="AN50" s="98">
        <f t="shared" si="10"/>
        <v>0</v>
      </c>
      <c r="AO50" s="142">
        <f t="shared" si="2"/>
        <v>0</v>
      </c>
      <c r="AP50" s="169"/>
      <c r="AQ50" s="145"/>
      <c r="AR50" s="149"/>
      <c r="AS50" s="154"/>
      <c r="AT50" s="89"/>
      <c r="AU50" s="89"/>
      <c r="AV50" s="162"/>
      <c r="AW50" s="67"/>
      <c r="AX50" s="165"/>
      <c r="AY50" s="167"/>
    </row>
    <row r="51" spans="2:51" ht="14.25">
      <c r="B51" s="113"/>
      <c r="C51" s="77"/>
      <c r="D51" s="115">
        <v>104</v>
      </c>
      <c r="E51" s="73">
        <v>39</v>
      </c>
      <c r="F51" s="160">
        <v>8640190008</v>
      </c>
      <c r="G51" s="157">
        <v>244</v>
      </c>
      <c r="H51" s="73">
        <v>226</v>
      </c>
      <c r="I51" s="120"/>
      <c r="J51" s="66" t="str">
        <f t="shared" si="0"/>
        <v>5638029063</v>
      </c>
      <c r="K51" s="34" t="str">
        <f t="shared" si="3"/>
        <v>563801001</v>
      </c>
      <c r="L51" s="74">
        <f t="shared" si="1"/>
        <v>39010000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75">
        <f t="shared" si="4"/>
        <v>0</v>
      </c>
      <c r="AD51" s="195">
        <v>4900</v>
      </c>
      <c r="AE51" s="86">
        <v>8000</v>
      </c>
      <c r="AF51" s="86">
        <v>8000</v>
      </c>
      <c r="AG51" s="69"/>
      <c r="AH51" s="76">
        <f t="shared" si="5"/>
        <v>0</v>
      </c>
      <c r="AI51" s="77">
        <f t="shared" si="6"/>
        <v>100000</v>
      </c>
      <c r="AJ51" s="77">
        <f t="shared" si="7"/>
        <v>30239</v>
      </c>
      <c r="AK51" s="139">
        <f t="shared" si="8"/>
        <v>0</v>
      </c>
      <c r="AL51" s="77">
        <f t="shared" si="9"/>
        <v>10000</v>
      </c>
      <c r="AM51" s="67"/>
      <c r="AN51" s="98">
        <f t="shared" si="10"/>
        <v>0</v>
      </c>
      <c r="AO51" s="142">
        <f t="shared" si="2"/>
        <v>0</v>
      </c>
      <c r="AP51" s="169"/>
      <c r="AQ51" s="145"/>
      <c r="AR51" s="149"/>
      <c r="AS51" s="154"/>
      <c r="AT51" s="89"/>
      <c r="AU51" s="89"/>
      <c r="AV51" s="162"/>
      <c r="AW51" s="67"/>
      <c r="AX51" s="165"/>
      <c r="AY51" s="167"/>
    </row>
    <row r="52" spans="2:51" ht="14.25">
      <c r="B52" s="113"/>
      <c r="C52" s="77"/>
      <c r="D52" s="115">
        <v>104</v>
      </c>
      <c r="E52" s="73">
        <v>39</v>
      </c>
      <c r="F52" s="160">
        <v>8640360040</v>
      </c>
      <c r="G52" s="157">
        <v>540</v>
      </c>
      <c r="H52" s="73">
        <v>251</v>
      </c>
      <c r="I52" s="120"/>
      <c r="J52" s="66" t="str">
        <f t="shared" si="0"/>
        <v>5638029063</v>
      </c>
      <c r="K52" s="34" t="str">
        <f t="shared" si="3"/>
        <v>563801001</v>
      </c>
      <c r="L52" s="74">
        <f t="shared" si="1"/>
        <v>39010000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5">
        <f>IF(ABS(M52+Q52+U52+Y52)&gt;=ABS(N52+O52+P52+R52+S52+T52+V52+W52+X52+Z52+AA52+AB52),M52+Q52+U52+Y52,N52+O52+P52+R52+S52+T52+V52+W52+X52+Z52+AA52+AB52)</f>
        <v>0</v>
      </c>
      <c r="AD52" s="86">
        <v>10000</v>
      </c>
      <c r="AE52" s="86">
        <v>10000</v>
      </c>
      <c r="AF52" s="86">
        <v>10000</v>
      </c>
      <c r="AG52" s="69"/>
      <c r="AH52" s="76">
        <f t="shared" si="5"/>
        <v>0</v>
      </c>
      <c r="AI52" s="77">
        <f t="shared" si="6"/>
        <v>100000</v>
      </c>
      <c r="AJ52" s="77">
        <f t="shared" si="7"/>
        <v>30239</v>
      </c>
      <c r="AK52" s="139">
        <f t="shared" si="8"/>
        <v>0</v>
      </c>
      <c r="AL52" s="77">
        <f t="shared" si="9"/>
        <v>10000</v>
      </c>
      <c r="AM52" s="67"/>
      <c r="AN52" s="98">
        <f t="shared" si="10"/>
        <v>0</v>
      </c>
      <c r="AO52" s="142">
        <f t="shared" si="2"/>
        <v>0</v>
      </c>
      <c r="AP52" s="169"/>
      <c r="AQ52" s="145"/>
      <c r="AR52" s="149"/>
      <c r="AS52" s="154"/>
      <c r="AT52" s="89"/>
      <c r="AU52" s="89"/>
      <c r="AV52" s="162"/>
      <c r="AW52" s="67"/>
      <c r="AX52" s="165"/>
      <c r="AY52" s="167"/>
    </row>
    <row r="53" spans="2:51" ht="14.25">
      <c r="B53" s="113"/>
      <c r="C53" s="77"/>
      <c r="D53" s="115">
        <v>104</v>
      </c>
      <c r="E53" s="73">
        <v>39</v>
      </c>
      <c r="F53" s="160">
        <v>8640360004</v>
      </c>
      <c r="G53" s="157">
        <v>540</v>
      </c>
      <c r="H53" s="73">
        <v>251</v>
      </c>
      <c r="I53" s="120"/>
      <c r="J53" s="66" t="str">
        <f t="shared" si="0"/>
        <v>5638029063</v>
      </c>
      <c r="K53" s="34" t="str">
        <f t="shared" si="3"/>
        <v>563801001</v>
      </c>
      <c r="L53" s="74">
        <f t="shared" si="1"/>
        <v>39010000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75">
        <f>IF(ABS(M53+Q53+U53+Y53)&gt;=ABS(N53+O53+P53+R53+S53+T53+V53+W53+X53+Z53+AA53+AB53),M53+Q53+U53+Y53,N53+O53+P53+R53+S53+T53+V53+W53+X53+Z53+AA53+AB53)</f>
        <v>0</v>
      </c>
      <c r="AD53" s="86">
        <v>28520</v>
      </c>
      <c r="AE53" s="86">
        <v>28520</v>
      </c>
      <c r="AF53" s="86">
        <v>28520</v>
      </c>
      <c r="AG53" s="69"/>
      <c r="AH53" s="76">
        <f t="shared" si="5"/>
        <v>0</v>
      </c>
      <c r="AI53" s="77">
        <f t="shared" si="6"/>
        <v>100000</v>
      </c>
      <c r="AJ53" s="77">
        <f t="shared" si="7"/>
        <v>30239</v>
      </c>
      <c r="AK53" s="139">
        <f t="shared" si="8"/>
        <v>0</v>
      </c>
      <c r="AL53" s="77">
        <f t="shared" si="9"/>
        <v>10000</v>
      </c>
      <c r="AM53" s="67"/>
      <c r="AN53" s="98">
        <f t="shared" si="10"/>
        <v>0</v>
      </c>
      <c r="AO53" s="142">
        <f t="shared" si="2"/>
        <v>0</v>
      </c>
      <c r="AP53" s="169"/>
      <c r="AQ53" s="145"/>
      <c r="AR53" s="149"/>
      <c r="AS53" s="154"/>
      <c r="AT53" s="89"/>
      <c r="AU53" s="89"/>
      <c r="AV53" s="162"/>
      <c r="AW53" s="67"/>
      <c r="AX53" s="165"/>
      <c r="AY53" s="167"/>
    </row>
    <row r="54" spans="2:51" ht="14.25">
      <c r="B54" s="113"/>
      <c r="C54" s="77"/>
      <c r="D54" s="115">
        <v>106</v>
      </c>
      <c r="E54" s="73">
        <v>39</v>
      </c>
      <c r="F54" s="186">
        <v>8640361002</v>
      </c>
      <c r="G54" s="157">
        <v>540</v>
      </c>
      <c r="H54" s="73">
        <v>251</v>
      </c>
      <c r="I54" s="120"/>
      <c r="J54" s="66" t="str">
        <f t="shared" si="0"/>
        <v>5638029063</v>
      </c>
      <c r="K54" s="34" t="str">
        <f t="shared" si="3"/>
        <v>563801001</v>
      </c>
      <c r="L54" s="74">
        <f t="shared" si="1"/>
        <v>39010000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75">
        <f>IF(ABS(M54+Q54+U54+Y54)&gt;=ABS(N54+O54+P54+R54+S54+T54+V54+W54+X54+Z54+AA54+AB54),M54+Q54+U54+Y54,N54+O54+P54+R54+S54+T54+V54+W54+X54+Z54+AA54+AB54)</f>
        <v>0</v>
      </c>
      <c r="AD54" s="86">
        <v>28700</v>
      </c>
      <c r="AE54" s="69">
        <v>0</v>
      </c>
      <c r="AF54" s="69">
        <v>0</v>
      </c>
      <c r="AG54" s="69"/>
      <c r="AH54" s="76">
        <f t="shared" si="5"/>
        <v>0</v>
      </c>
      <c r="AI54" s="77">
        <f t="shared" si="6"/>
        <v>100000</v>
      </c>
      <c r="AJ54" s="77">
        <f t="shared" si="7"/>
        <v>30239</v>
      </c>
      <c r="AK54" s="139">
        <f t="shared" si="8"/>
        <v>0</v>
      </c>
      <c r="AL54" s="77">
        <f t="shared" si="9"/>
        <v>10000</v>
      </c>
      <c r="AM54" s="67"/>
      <c r="AN54" s="98">
        <f t="shared" si="10"/>
        <v>0</v>
      </c>
      <c r="AO54" s="142">
        <f t="shared" si="2"/>
        <v>0</v>
      </c>
      <c r="AP54" s="169"/>
      <c r="AQ54" s="145"/>
      <c r="AR54" s="149"/>
      <c r="AS54" s="154"/>
      <c r="AT54" s="89"/>
      <c r="AU54" s="89"/>
      <c r="AV54" s="162"/>
      <c r="AW54" s="67"/>
      <c r="AX54" s="165"/>
      <c r="AY54" s="167"/>
    </row>
    <row r="55" spans="2:51" ht="14.25">
      <c r="B55" s="113"/>
      <c r="C55" s="77"/>
      <c r="D55" s="115">
        <v>113</v>
      </c>
      <c r="E55" s="73">
        <v>39</v>
      </c>
      <c r="F55" s="160">
        <v>8640190004</v>
      </c>
      <c r="G55" s="157">
        <v>853</v>
      </c>
      <c r="H55" s="73">
        <v>297</v>
      </c>
      <c r="I55" s="120"/>
      <c r="J55" s="66" t="str">
        <f t="shared" si="0"/>
        <v>5638029063</v>
      </c>
      <c r="K55" s="34" t="str">
        <f t="shared" si="3"/>
        <v>563801001</v>
      </c>
      <c r="L55" s="74">
        <f t="shared" si="1"/>
        <v>39010000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5">
        <f>IF(ABS(M55+Q55+U55+Y55)&gt;=ABS(N55+O55+P55+R55+S55+T55+V55+W55+X55+Z55+AA55+AB55),M55+Q55+U55+Y55,N55+O55+P55+R55+S55+T55+V55+W55+X55+Z55+AA55+AB55)</f>
        <v>0</v>
      </c>
      <c r="AD55" s="86">
        <v>3166</v>
      </c>
      <c r="AE55" s="86">
        <v>3166</v>
      </c>
      <c r="AF55" s="86">
        <v>3166</v>
      </c>
      <c r="AG55" s="69"/>
      <c r="AH55" s="76">
        <f t="shared" si="5"/>
        <v>0</v>
      </c>
      <c r="AI55" s="77">
        <f t="shared" si="6"/>
        <v>100000</v>
      </c>
      <c r="AJ55" s="77">
        <f t="shared" si="7"/>
        <v>30239</v>
      </c>
      <c r="AK55" s="139">
        <f t="shared" si="8"/>
        <v>0</v>
      </c>
      <c r="AL55" s="77">
        <f t="shared" si="9"/>
        <v>10000</v>
      </c>
      <c r="AM55" s="67"/>
      <c r="AN55" s="98">
        <f t="shared" si="10"/>
        <v>0</v>
      </c>
      <c r="AO55" s="142">
        <f t="shared" si="2"/>
        <v>0</v>
      </c>
      <c r="AP55" s="169"/>
      <c r="AQ55" s="145"/>
      <c r="AR55" s="149"/>
      <c r="AS55" s="154"/>
      <c r="AT55" s="89"/>
      <c r="AU55" s="89"/>
      <c r="AV55" s="162"/>
      <c r="AW55" s="67"/>
      <c r="AX55" s="165"/>
      <c r="AY55" s="167"/>
    </row>
    <row r="56" spans="2:51" ht="14.25">
      <c r="B56" s="113"/>
      <c r="C56" s="77"/>
      <c r="D56" s="115">
        <v>113</v>
      </c>
      <c r="E56" s="73">
        <v>39</v>
      </c>
      <c r="F56" s="160">
        <v>8640190009</v>
      </c>
      <c r="G56" s="157">
        <v>853</v>
      </c>
      <c r="H56" s="73">
        <v>297</v>
      </c>
      <c r="I56" s="120"/>
      <c r="J56" s="66" t="str">
        <f t="shared" si="0"/>
        <v>5638029063</v>
      </c>
      <c r="K56" s="34" t="str">
        <f t="shared" si="3"/>
        <v>563801001</v>
      </c>
      <c r="L56" s="74">
        <f t="shared" si="1"/>
        <v>39010000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75">
        <f>IF(ABS(M56+Q56+U56+Y56)&gt;=ABS(N56+O56+P56+R56+S56+T56+V56+W56+X56+Z56+AA56+AB56),M56+Q56+U56+Y56,N56+O56+P56+R56+S56+T56+V56+W56+X56+Z56+AA56+AB56)</f>
        <v>0</v>
      </c>
      <c r="AD56" s="86">
        <v>3000</v>
      </c>
      <c r="AE56" s="86">
        <v>3000</v>
      </c>
      <c r="AF56" s="86">
        <v>3000</v>
      </c>
      <c r="AG56" s="69"/>
      <c r="AH56" s="76">
        <f t="shared" si="5"/>
        <v>0</v>
      </c>
      <c r="AI56" s="77">
        <f t="shared" si="6"/>
        <v>100000</v>
      </c>
      <c r="AJ56" s="77">
        <f t="shared" si="7"/>
        <v>30239</v>
      </c>
      <c r="AK56" s="139">
        <f t="shared" si="8"/>
        <v>0</v>
      </c>
      <c r="AL56" s="77">
        <f t="shared" si="9"/>
        <v>10000</v>
      </c>
      <c r="AM56" s="67"/>
      <c r="AN56" s="98">
        <f t="shared" si="10"/>
        <v>0</v>
      </c>
      <c r="AO56" s="142">
        <f t="shared" si="2"/>
        <v>0</v>
      </c>
      <c r="AP56" s="169"/>
      <c r="AQ56" s="145"/>
      <c r="AR56" s="149"/>
      <c r="AS56" s="154"/>
      <c r="AT56" s="89"/>
      <c r="AU56" s="89"/>
      <c r="AV56" s="162"/>
      <c r="AW56" s="67"/>
      <c r="AX56" s="165"/>
      <c r="AY56" s="167"/>
    </row>
    <row r="57" spans="2:51" ht="14.25">
      <c r="B57" s="113"/>
      <c r="C57" s="77"/>
      <c r="D57" s="115">
        <v>113</v>
      </c>
      <c r="E57" s="73">
        <v>39</v>
      </c>
      <c r="F57" s="160">
        <v>8641190010</v>
      </c>
      <c r="G57" s="157">
        <v>242</v>
      </c>
      <c r="H57" s="73">
        <v>225</v>
      </c>
      <c r="I57" s="120"/>
      <c r="J57" s="66" t="str">
        <f t="shared" si="0"/>
        <v>5638029063</v>
      </c>
      <c r="K57" s="34" t="str">
        <f t="shared" si="3"/>
        <v>563801001</v>
      </c>
      <c r="L57" s="74">
        <f t="shared" si="1"/>
        <v>39010000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75">
        <f aca="true" t="shared" si="11" ref="AC57:AC64">IF(ABS(M57+Q57+U57+Y57)&gt;=ABS(N57+O57+P57+R57+S57+T57+V57+W57+X57+Z57+AA57+AB57),M57+Q57+U57+Y57,N57+O57+P57+R57+S57+T57+V57+W57+X57+Z57+AA57+AB57)</f>
        <v>0</v>
      </c>
      <c r="AD57" s="86">
        <v>178800</v>
      </c>
      <c r="AE57" s="86">
        <v>100000</v>
      </c>
      <c r="AF57" s="86">
        <v>100000</v>
      </c>
      <c r="AG57" s="69"/>
      <c r="AH57" s="76">
        <f t="shared" si="5"/>
        <v>0</v>
      </c>
      <c r="AI57" s="77">
        <f t="shared" si="6"/>
        <v>100000</v>
      </c>
      <c r="AJ57" s="77">
        <f t="shared" si="7"/>
        <v>30239</v>
      </c>
      <c r="AK57" s="139">
        <f t="shared" si="8"/>
        <v>0</v>
      </c>
      <c r="AL57" s="77">
        <f t="shared" si="9"/>
        <v>10000</v>
      </c>
      <c r="AM57" s="67"/>
      <c r="AN57" s="98">
        <f t="shared" si="10"/>
        <v>0</v>
      </c>
      <c r="AO57" s="142">
        <f t="shared" si="2"/>
        <v>0</v>
      </c>
      <c r="AP57" s="169"/>
      <c r="AQ57" s="145"/>
      <c r="AR57" s="149"/>
      <c r="AS57" s="154"/>
      <c r="AT57" s="89"/>
      <c r="AU57" s="89"/>
      <c r="AV57" s="162"/>
      <c r="AW57" s="67"/>
      <c r="AX57" s="165"/>
      <c r="AY57" s="167"/>
    </row>
    <row r="58" spans="2:51" ht="14.25">
      <c r="B58" s="113"/>
      <c r="C58" s="77"/>
      <c r="D58" s="115">
        <v>113</v>
      </c>
      <c r="E58" s="73">
        <v>39</v>
      </c>
      <c r="F58" s="160">
        <v>8641190010</v>
      </c>
      <c r="G58" s="157">
        <v>242</v>
      </c>
      <c r="H58" s="73">
        <v>226</v>
      </c>
      <c r="I58" s="120"/>
      <c r="J58" s="66" t="str">
        <f t="shared" si="0"/>
        <v>5638029063</v>
      </c>
      <c r="K58" s="34" t="str">
        <f t="shared" si="3"/>
        <v>563801001</v>
      </c>
      <c r="L58" s="74">
        <f t="shared" si="1"/>
        <v>39010000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75">
        <f t="shared" si="11"/>
        <v>0</v>
      </c>
      <c r="AD58" s="86">
        <v>10000</v>
      </c>
      <c r="AE58" s="86">
        <v>0</v>
      </c>
      <c r="AF58" s="86">
        <v>0</v>
      </c>
      <c r="AG58" s="69"/>
      <c r="AH58" s="76">
        <f t="shared" si="5"/>
        <v>0</v>
      </c>
      <c r="AI58" s="77">
        <f t="shared" si="6"/>
        <v>100000</v>
      </c>
      <c r="AJ58" s="77">
        <f t="shared" si="7"/>
        <v>30239</v>
      </c>
      <c r="AK58" s="139">
        <f t="shared" si="8"/>
        <v>0</v>
      </c>
      <c r="AL58" s="77">
        <f t="shared" si="9"/>
        <v>10000</v>
      </c>
      <c r="AM58" s="67"/>
      <c r="AN58" s="98">
        <f t="shared" si="10"/>
        <v>0</v>
      </c>
      <c r="AO58" s="142">
        <f t="shared" si="2"/>
        <v>0</v>
      </c>
      <c r="AP58" s="169"/>
      <c r="AQ58" s="145"/>
      <c r="AR58" s="149"/>
      <c r="AS58" s="154"/>
      <c r="AT58" s="89"/>
      <c r="AU58" s="89"/>
      <c r="AV58" s="162"/>
      <c r="AW58" s="67"/>
      <c r="AX58" s="165"/>
      <c r="AY58" s="167"/>
    </row>
    <row r="59" spans="2:51" ht="14.25">
      <c r="B59" s="113"/>
      <c r="C59" s="77"/>
      <c r="D59" s="115">
        <v>113</v>
      </c>
      <c r="E59" s="73">
        <v>39</v>
      </c>
      <c r="F59" s="160">
        <v>8641190010</v>
      </c>
      <c r="G59" s="157">
        <v>244</v>
      </c>
      <c r="H59" s="73">
        <v>225</v>
      </c>
      <c r="I59" s="120"/>
      <c r="J59" s="66" t="str">
        <f t="shared" si="0"/>
        <v>5638029063</v>
      </c>
      <c r="K59" s="34" t="str">
        <f t="shared" si="3"/>
        <v>563801001</v>
      </c>
      <c r="L59" s="74">
        <f t="shared" si="1"/>
        <v>39010000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75">
        <f t="shared" si="11"/>
        <v>0</v>
      </c>
      <c r="AD59" s="86">
        <v>15000</v>
      </c>
      <c r="AE59" s="86">
        <v>0</v>
      </c>
      <c r="AF59" s="86">
        <v>0</v>
      </c>
      <c r="AG59" s="69"/>
      <c r="AH59" s="76">
        <f t="shared" si="5"/>
        <v>0</v>
      </c>
      <c r="AI59" s="77">
        <f t="shared" si="6"/>
        <v>100000</v>
      </c>
      <c r="AJ59" s="77">
        <f t="shared" si="7"/>
        <v>30239</v>
      </c>
      <c r="AK59" s="139">
        <f t="shared" si="8"/>
        <v>0</v>
      </c>
      <c r="AL59" s="77">
        <f t="shared" si="9"/>
        <v>10000</v>
      </c>
      <c r="AM59" s="67"/>
      <c r="AN59" s="98"/>
      <c r="AO59" s="142"/>
      <c r="AP59" s="169"/>
      <c r="AQ59" s="145"/>
      <c r="AR59" s="149"/>
      <c r="AS59" s="154"/>
      <c r="AT59" s="89"/>
      <c r="AU59" s="89"/>
      <c r="AV59" s="162"/>
      <c r="AW59" s="67"/>
      <c r="AX59" s="165"/>
      <c r="AY59" s="167"/>
    </row>
    <row r="60" spans="2:51" ht="14.25">
      <c r="B60" s="113"/>
      <c r="C60" s="77"/>
      <c r="D60" s="115">
        <v>113</v>
      </c>
      <c r="E60" s="73">
        <v>39</v>
      </c>
      <c r="F60" s="160">
        <v>8641190010</v>
      </c>
      <c r="G60" s="157">
        <v>244</v>
      </c>
      <c r="H60" s="73">
        <v>226</v>
      </c>
      <c r="I60" s="120"/>
      <c r="J60" s="66" t="str">
        <f t="shared" si="0"/>
        <v>5638029063</v>
      </c>
      <c r="K60" s="34" t="str">
        <f t="shared" si="3"/>
        <v>563801001</v>
      </c>
      <c r="L60" s="74">
        <f t="shared" si="1"/>
        <v>39010000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5">
        <f t="shared" si="11"/>
        <v>0</v>
      </c>
      <c r="AD60" s="86">
        <v>180000</v>
      </c>
      <c r="AE60" s="86">
        <v>80000</v>
      </c>
      <c r="AF60" s="86">
        <v>80000</v>
      </c>
      <c r="AG60" s="69"/>
      <c r="AH60" s="76">
        <f t="shared" si="5"/>
        <v>0</v>
      </c>
      <c r="AI60" s="77">
        <f t="shared" si="6"/>
        <v>100000</v>
      </c>
      <c r="AJ60" s="77">
        <f t="shared" si="7"/>
        <v>30239</v>
      </c>
      <c r="AK60" s="139">
        <f t="shared" si="8"/>
        <v>0</v>
      </c>
      <c r="AL60" s="77">
        <f t="shared" si="9"/>
        <v>10000</v>
      </c>
      <c r="AM60" s="67"/>
      <c r="AN60" s="98">
        <f t="shared" si="10"/>
        <v>0</v>
      </c>
      <c r="AO60" s="142">
        <f t="shared" si="2"/>
        <v>0</v>
      </c>
      <c r="AP60" s="169"/>
      <c r="AQ60" s="145"/>
      <c r="AR60" s="149"/>
      <c r="AS60" s="154"/>
      <c r="AT60" s="89"/>
      <c r="AU60" s="89"/>
      <c r="AV60" s="162"/>
      <c r="AW60" s="67"/>
      <c r="AX60" s="165"/>
      <c r="AY60" s="167"/>
    </row>
    <row r="61" spans="2:51" ht="14.25">
      <c r="B61" s="113"/>
      <c r="C61" s="77"/>
      <c r="D61" s="115">
        <v>113</v>
      </c>
      <c r="E61" s="73">
        <v>39</v>
      </c>
      <c r="F61" s="160">
        <v>8641190010</v>
      </c>
      <c r="G61" s="157">
        <v>244</v>
      </c>
      <c r="H61" s="73">
        <v>227</v>
      </c>
      <c r="I61" s="120"/>
      <c r="J61" s="66" t="str">
        <f t="shared" si="0"/>
        <v>5638029063</v>
      </c>
      <c r="K61" s="34" t="str">
        <f t="shared" si="3"/>
        <v>563801001</v>
      </c>
      <c r="L61" s="74">
        <f t="shared" si="1"/>
        <v>39010000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75">
        <f t="shared" si="11"/>
        <v>0</v>
      </c>
      <c r="AD61" s="86">
        <v>3500</v>
      </c>
      <c r="AE61" s="86">
        <v>3500</v>
      </c>
      <c r="AF61" s="86">
        <v>3500</v>
      </c>
      <c r="AG61" s="69"/>
      <c r="AH61" s="76">
        <f t="shared" si="5"/>
        <v>0</v>
      </c>
      <c r="AI61" s="77">
        <f t="shared" si="6"/>
        <v>100000</v>
      </c>
      <c r="AJ61" s="77">
        <f t="shared" si="7"/>
        <v>30239</v>
      </c>
      <c r="AK61" s="139">
        <f t="shared" si="8"/>
        <v>0</v>
      </c>
      <c r="AL61" s="77">
        <f t="shared" si="9"/>
        <v>10000</v>
      </c>
      <c r="AM61" s="67"/>
      <c r="AN61" s="98">
        <f t="shared" si="10"/>
        <v>0</v>
      </c>
      <c r="AO61" s="142">
        <f t="shared" si="2"/>
        <v>0</v>
      </c>
      <c r="AP61" s="169"/>
      <c r="AQ61" s="145"/>
      <c r="AR61" s="149"/>
      <c r="AS61" s="154"/>
      <c r="AT61" s="89"/>
      <c r="AU61" s="89"/>
      <c r="AV61" s="162"/>
      <c r="AW61" s="67"/>
      <c r="AX61" s="165"/>
      <c r="AY61" s="167"/>
    </row>
    <row r="62" spans="2:51" ht="14.25">
      <c r="B62" s="113"/>
      <c r="C62" s="77"/>
      <c r="D62" s="115">
        <v>113</v>
      </c>
      <c r="E62" s="73">
        <v>39</v>
      </c>
      <c r="F62" s="160">
        <v>8641190010</v>
      </c>
      <c r="G62" s="157">
        <v>244</v>
      </c>
      <c r="H62" s="73">
        <v>343</v>
      </c>
      <c r="I62" s="120"/>
      <c r="J62" s="66" t="str">
        <f t="shared" si="0"/>
        <v>5638029063</v>
      </c>
      <c r="K62" s="34" t="str">
        <f t="shared" si="3"/>
        <v>563801001</v>
      </c>
      <c r="L62" s="74">
        <f t="shared" si="1"/>
        <v>39010000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75">
        <f t="shared" si="11"/>
        <v>0</v>
      </c>
      <c r="AD62" s="86">
        <v>110000</v>
      </c>
      <c r="AE62" s="86">
        <v>50000</v>
      </c>
      <c r="AF62" s="86">
        <v>55900</v>
      </c>
      <c r="AG62" s="69"/>
      <c r="AH62" s="76">
        <f t="shared" si="5"/>
        <v>0</v>
      </c>
      <c r="AI62" s="77">
        <f t="shared" si="6"/>
        <v>100000</v>
      </c>
      <c r="AJ62" s="77">
        <f t="shared" si="7"/>
        <v>30239</v>
      </c>
      <c r="AK62" s="139">
        <f t="shared" si="8"/>
        <v>0</v>
      </c>
      <c r="AL62" s="77">
        <f t="shared" si="9"/>
        <v>10000</v>
      </c>
      <c r="AM62" s="67"/>
      <c r="AN62" s="98">
        <f t="shared" si="10"/>
        <v>0</v>
      </c>
      <c r="AO62" s="142">
        <f t="shared" si="2"/>
        <v>0</v>
      </c>
      <c r="AP62" s="169"/>
      <c r="AQ62" s="145"/>
      <c r="AR62" s="149"/>
      <c r="AS62" s="154"/>
      <c r="AT62" s="89"/>
      <c r="AU62" s="89"/>
      <c r="AV62" s="162"/>
      <c r="AW62" s="67"/>
      <c r="AX62" s="165"/>
      <c r="AY62" s="167"/>
    </row>
    <row r="63" spans="2:51" ht="14.25">
      <c r="B63" s="113"/>
      <c r="C63" s="77"/>
      <c r="D63" s="115">
        <v>113</v>
      </c>
      <c r="E63" s="73">
        <v>39</v>
      </c>
      <c r="F63" s="160">
        <v>8641190010</v>
      </c>
      <c r="G63" s="157">
        <v>244</v>
      </c>
      <c r="H63" s="73">
        <v>346</v>
      </c>
      <c r="I63" s="120"/>
      <c r="J63" s="66" t="str">
        <f t="shared" si="0"/>
        <v>5638029063</v>
      </c>
      <c r="K63" s="34" t="str">
        <f t="shared" si="3"/>
        <v>563801001</v>
      </c>
      <c r="L63" s="74">
        <f t="shared" si="1"/>
        <v>39010000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75">
        <f t="shared" si="11"/>
        <v>0</v>
      </c>
      <c r="AD63" s="86">
        <v>10000</v>
      </c>
      <c r="AE63" s="86">
        <v>0</v>
      </c>
      <c r="AF63" s="86">
        <v>0</v>
      </c>
      <c r="AG63" s="69"/>
      <c r="AH63" s="76">
        <f t="shared" si="5"/>
        <v>0</v>
      </c>
      <c r="AI63" s="77">
        <f t="shared" si="6"/>
        <v>100000</v>
      </c>
      <c r="AJ63" s="77">
        <f t="shared" si="7"/>
        <v>30239</v>
      </c>
      <c r="AK63" s="139">
        <f t="shared" si="8"/>
        <v>0</v>
      </c>
      <c r="AL63" s="77">
        <f t="shared" si="9"/>
        <v>10000</v>
      </c>
      <c r="AM63" s="67"/>
      <c r="AN63" s="98">
        <f t="shared" si="10"/>
        <v>0</v>
      </c>
      <c r="AO63" s="142">
        <f t="shared" si="2"/>
        <v>0</v>
      </c>
      <c r="AP63" s="169"/>
      <c r="AQ63" s="145"/>
      <c r="AR63" s="149"/>
      <c r="AS63" s="154"/>
      <c r="AT63" s="89"/>
      <c r="AU63" s="89"/>
      <c r="AV63" s="162"/>
      <c r="AW63" s="67"/>
      <c r="AX63" s="165"/>
      <c r="AY63" s="167"/>
    </row>
    <row r="64" spans="2:51" ht="14.25">
      <c r="B64" s="113"/>
      <c r="C64" s="77"/>
      <c r="D64" s="115">
        <v>113</v>
      </c>
      <c r="E64" s="73">
        <v>39</v>
      </c>
      <c r="F64" s="160">
        <v>8640195555</v>
      </c>
      <c r="G64" s="157">
        <v>851</v>
      </c>
      <c r="H64" s="73">
        <v>291</v>
      </c>
      <c r="I64" s="120"/>
      <c r="J64" s="66" t="str">
        <f t="shared" si="0"/>
        <v>5638029063</v>
      </c>
      <c r="K64" s="34" t="str">
        <f t="shared" si="3"/>
        <v>563801001</v>
      </c>
      <c r="L64" s="74">
        <f t="shared" si="1"/>
        <v>39010000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75">
        <f t="shared" si="11"/>
        <v>0</v>
      </c>
      <c r="AD64" s="86">
        <v>524444</v>
      </c>
      <c r="AE64" s="86">
        <v>300000</v>
      </c>
      <c r="AF64" s="86">
        <v>200000</v>
      </c>
      <c r="AG64" s="69"/>
      <c r="AH64" s="76">
        <f t="shared" si="5"/>
        <v>0</v>
      </c>
      <c r="AI64" s="77">
        <f t="shared" si="6"/>
        <v>100000</v>
      </c>
      <c r="AJ64" s="77">
        <f t="shared" si="7"/>
        <v>30239</v>
      </c>
      <c r="AK64" s="139">
        <f t="shared" si="8"/>
        <v>0</v>
      </c>
      <c r="AL64" s="77">
        <f t="shared" si="9"/>
        <v>10000</v>
      </c>
      <c r="AM64" s="67"/>
      <c r="AN64" s="98">
        <f t="shared" si="10"/>
        <v>0</v>
      </c>
      <c r="AO64" s="142">
        <f t="shared" si="2"/>
        <v>0</v>
      </c>
      <c r="AP64" s="169"/>
      <c r="AQ64" s="145"/>
      <c r="AR64" s="149"/>
      <c r="AS64" s="154"/>
      <c r="AT64" s="89"/>
      <c r="AU64" s="89"/>
      <c r="AV64" s="162"/>
      <c r="AW64" s="67"/>
      <c r="AX64" s="165"/>
      <c r="AY64" s="167"/>
    </row>
    <row r="65" spans="2:51" ht="14.25">
      <c r="B65" s="113"/>
      <c r="C65" s="77"/>
      <c r="D65" s="115">
        <v>203</v>
      </c>
      <c r="E65" s="73">
        <v>39</v>
      </c>
      <c r="F65" s="160">
        <v>8640151180</v>
      </c>
      <c r="G65" s="157">
        <v>121</v>
      </c>
      <c r="H65" s="73">
        <v>211</v>
      </c>
      <c r="I65" s="120"/>
      <c r="J65" s="66" t="str">
        <f t="shared" si="0"/>
        <v>5638029063</v>
      </c>
      <c r="K65" s="34" t="str">
        <f t="shared" si="3"/>
        <v>563801001</v>
      </c>
      <c r="L65" s="74">
        <f t="shared" si="1"/>
        <v>39010000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75">
        <f t="shared" si="4"/>
        <v>0</v>
      </c>
      <c r="AD65" s="86">
        <v>89656</v>
      </c>
      <c r="AE65" s="86">
        <v>89656</v>
      </c>
      <c r="AF65" s="86">
        <v>89656</v>
      </c>
      <c r="AG65" s="69"/>
      <c r="AH65" s="76">
        <f t="shared" si="5"/>
        <v>0</v>
      </c>
      <c r="AI65" s="77">
        <f t="shared" si="6"/>
        <v>100000</v>
      </c>
      <c r="AJ65" s="77">
        <f t="shared" si="7"/>
        <v>30239</v>
      </c>
      <c r="AK65" s="139">
        <f t="shared" si="8"/>
        <v>0</v>
      </c>
      <c r="AL65" s="77">
        <f t="shared" si="9"/>
        <v>10000</v>
      </c>
      <c r="AM65" s="67"/>
      <c r="AN65" s="98">
        <f t="shared" si="10"/>
        <v>0</v>
      </c>
      <c r="AO65" s="142">
        <f t="shared" si="2"/>
        <v>0</v>
      </c>
      <c r="AP65" s="169"/>
      <c r="AQ65" s="145"/>
      <c r="AR65" s="149"/>
      <c r="AS65" s="154"/>
      <c r="AT65" s="89"/>
      <c r="AU65" s="89"/>
      <c r="AV65" s="162"/>
      <c r="AW65" s="67"/>
      <c r="AX65" s="165"/>
      <c r="AY65" s="167"/>
    </row>
    <row r="66" spans="2:51" ht="14.25">
      <c r="B66" s="113"/>
      <c r="C66" s="77"/>
      <c r="D66" s="115">
        <v>203</v>
      </c>
      <c r="E66" s="73">
        <v>39</v>
      </c>
      <c r="F66" s="160">
        <v>8640151180</v>
      </c>
      <c r="G66" s="157">
        <v>129</v>
      </c>
      <c r="H66" s="73">
        <v>213</v>
      </c>
      <c r="I66" s="120"/>
      <c r="J66" s="66" t="str">
        <f t="shared" si="0"/>
        <v>5638029063</v>
      </c>
      <c r="K66" s="34" t="str">
        <f t="shared" si="3"/>
        <v>563801001</v>
      </c>
      <c r="L66" s="74">
        <f t="shared" si="1"/>
        <v>39010000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5">
        <f t="shared" si="4"/>
        <v>0</v>
      </c>
      <c r="AD66" s="86">
        <v>27076</v>
      </c>
      <c r="AE66" s="86">
        <v>27076</v>
      </c>
      <c r="AF66" s="86">
        <v>27076</v>
      </c>
      <c r="AG66" s="69"/>
      <c r="AH66" s="76">
        <f t="shared" si="5"/>
        <v>0</v>
      </c>
      <c r="AI66" s="77">
        <f t="shared" si="6"/>
        <v>100000</v>
      </c>
      <c r="AJ66" s="77">
        <f t="shared" si="7"/>
        <v>30239</v>
      </c>
      <c r="AK66" s="139">
        <f t="shared" si="8"/>
        <v>0</v>
      </c>
      <c r="AL66" s="77">
        <f t="shared" si="9"/>
        <v>10000</v>
      </c>
      <c r="AM66" s="67"/>
      <c r="AN66" s="98">
        <f t="shared" si="10"/>
        <v>0</v>
      </c>
      <c r="AO66" s="142">
        <f t="shared" si="2"/>
        <v>0</v>
      </c>
      <c r="AP66" s="169"/>
      <c r="AQ66" s="145"/>
      <c r="AR66" s="149"/>
      <c r="AS66" s="154"/>
      <c r="AT66" s="89"/>
      <c r="AU66" s="89"/>
      <c r="AV66" s="162"/>
      <c r="AW66" s="67"/>
      <c r="AX66" s="165"/>
      <c r="AY66" s="167"/>
    </row>
    <row r="67" spans="2:51" ht="14.25">
      <c r="B67" s="113"/>
      <c r="C67" s="77"/>
      <c r="D67" s="115">
        <v>203</v>
      </c>
      <c r="E67" s="73">
        <v>39</v>
      </c>
      <c r="F67" s="160">
        <v>8640151180</v>
      </c>
      <c r="G67" s="157">
        <v>244</v>
      </c>
      <c r="H67" s="73">
        <v>346</v>
      </c>
      <c r="I67" s="120"/>
      <c r="J67" s="66" t="str">
        <f t="shared" si="0"/>
        <v>5638029063</v>
      </c>
      <c r="K67" s="34" t="str">
        <f t="shared" si="3"/>
        <v>563801001</v>
      </c>
      <c r="L67" s="74">
        <f t="shared" si="1"/>
        <v>39010000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75">
        <f t="shared" si="4"/>
        <v>0</v>
      </c>
      <c r="AD67" s="86">
        <v>11768</v>
      </c>
      <c r="AE67" s="86">
        <v>17768</v>
      </c>
      <c r="AF67" s="86">
        <v>22668</v>
      </c>
      <c r="AG67" s="69"/>
      <c r="AH67" s="76">
        <f t="shared" si="5"/>
        <v>0</v>
      </c>
      <c r="AI67" s="77">
        <f t="shared" si="6"/>
        <v>100000</v>
      </c>
      <c r="AJ67" s="77">
        <f t="shared" si="7"/>
        <v>30239</v>
      </c>
      <c r="AK67" s="139">
        <f t="shared" si="8"/>
        <v>0</v>
      </c>
      <c r="AL67" s="77">
        <f t="shared" si="9"/>
        <v>10000</v>
      </c>
      <c r="AM67" s="67"/>
      <c r="AN67" s="98">
        <f t="shared" si="10"/>
        <v>0</v>
      </c>
      <c r="AO67" s="142">
        <f t="shared" si="2"/>
        <v>0</v>
      </c>
      <c r="AP67" s="169"/>
      <c r="AQ67" s="145"/>
      <c r="AR67" s="149"/>
      <c r="AS67" s="154"/>
      <c r="AT67" s="89"/>
      <c r="AU67" s="89"/>
      <c r="AV67" s="162"/>
      <c r="AW67" s="67"/>
      <c r="AX67" s="165"/>
      <c r="AY67" s="167"/>
    </row>
    <row r="68" spans="2:51" ht="14.25">
      <c r="B68" s="113"/>
      <c r="C68" s="77"/>
      <c r="D68" s="115">
        <v>409</v>
      </c>
      <c r="E68" s="73">
        <v>39</v>
      </c>
      <c r="F68" s="160">
        <v>8540290049</v>
      </c>
      <c r="G68" s="157">
        <v>244</v>
      </c>
      <c r="H68" s="73">
        <v>225</v>
      </c>
      <c r="I68" s="120"/>
      <c r="J68" s="66" t="str">
        <f t="shared" si="0"/>
        <v>5638029063</v>
      </c>
      <c r="K68" s="34" t="str">
        <f t="shared" si="3"/>
        <v>563801001</v>
      </c>
      <c r="L68" s="74">
        <f t="shared" si="1"/>
        <v>39010000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75">
        <f t="shared" si="4"/>
        <v>0</v>
      </c>
      <c r="AD68" s="86">
        <v>110000</v>
      </c>
      <c r="AE68" s="86">
        <v>110000</v>
      </c>
      <c r="AF68" s="86">
        <v>110000</v>
      </c>
      <c r="AG68" s="69"/>
      <c r="AH68" s="76">
        <f t="shared" si="5"/>
        <v>0</v>
      </c>
      <c r="AI68" s="77">
        <f t="shared" si="6"/>
        <v>100000</v>
      </c>
      <c r="AJ68" s="77">
        <f t="shared" si="7"/>
        <v>30239</v>
      </c>
      <c r="AK68" s="139">
        <f t="shared" si="8"/>
        <v>0</v>
      </c>
      <c r="AL68" s="77">
        <f t="shared" si="9"/>
        <v>10000</v>
      </c>
      <c r="AM68" s="67"/>
      <c r="AN68" s="98">
        <f t="shared" si="10"/>
        <v>0</v>
      </c>
      <c r="AO68" s="142">
        <f t="shared" si="2"/>
        <v>0</v>
      </c>
      <c r="AP68" s="169"/>
      <c r="AQ68" s="145"/>
      <c r="AR68" s="149"/>
      <c r="AS68" s="154"/>
      <c r="AT68" s="89"/>
      <c r="AU68" s="89"/>
      <c r="AV68" s="162"/>
      <c r="AW68" s="67"/>
      <c r="AX68" s="165"/>
      <c r="AY68" s="167"/>
    </row>
    <row r="69" spans="2:51" ht="14.25">
      <c r="B69" s="113"/>
      <c r="C69" s="77"/>
      <c r="D69" s="115">
        <v>409</v>
      </c>
      <c r="E69" s="73">
        <v>39</v>
      </c>
      <c r="F69" s="160">
        <v>8540290050</v>
      </c>
      <c r="G69" s="157">
        <v>244</v>
      </c>
      <c r="H69" s="73">
        <v>225</v>
      </c>
      <c r="I69" s="120"/>
      <c r="J69" s="66" t="str">
        <f t="shared" si="0"/>
        <v>5638029063</v>
      </c>
      <c r="K69" s="34" t="str">
        <f t="shared" si="3"/>
        <v>563801001</v>
      </c>
      <c r="L69" s="74">
        <f t="shared" si="1"/>
        <v>39010000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75">
        <f t="shared" si="4"/>
        <v>0</v>
      </c>
      <c r="AD69" s="86">
        <v>771263.24</v>
      </c>
      <c r="AE69" s="86">
        <v>848509.63</v>
      </c>
      <c r="AF69" s="86">
        <v>922326.73</v>
      </c>
      <c r="AG69" s="69"/>
      <c r="AH69" s="76">
        <f t="shared" si="5"/>
        <v>0</v>
      </c>
      <c r="AI69" s="77">
        <f t="shared" si="6"/>
        <v>100000</v>
      </c>
      <c r="AJ69" s="77">
        <f t="shared" si="7"/>
        <v>30239</v>
      </c>
      <c r="AK69" s="139">
        <f t="shared" si="8"/>
        <v>0</v>
      </c>
      <c r="AL69" s="77">
        <f t="shared" si="9"/>
        <v>10000</v>
      </c>
      <c r="AM69" s="67"/>
      <c r="AN69" s="98">
        <f t="shared" si="10"/>
        <v>0</v>
      </c>
      <c r="AO69" s="142">
        <f t="shared" si="2"/>
        <v>0</v>
      </c>
      <c r="AP69" s="169"/>
      <c r="AQ69" s="145"/>
      <c r="AR69" s="149"/>
      <c r="AS69" s="154"/>
      <c r="AT69" s="89"/>
      <c r="AU69" s="89"/>
      <c r="AV69" s="162"/>
      <c r="AW69" s="67"/>
      <c r="AX69" s="165"/>
      <c r="AY69" s="167"/>
    </row>
    <row r="70" spans="2:51" ht="14.25">
      <c r="B70" s="113"/>
      <c r="C70" s="77"/>
      <c r="D70" s="171">
        <v>409</v>
      </c>
      <c r="E70" s="172">
        <v>39</v>
      </c>
      <c r="F70" s="173" t="s">
        <v>87</v>
      </c>
      <c r="G70" s="174">
        <v>244</v>
      </c>
      <c r="H70" s="172">
        <v>225</v>
      </c>
      <c r="I70" s="175"/>
      <c r="J70" s="176" t="str">
        <f t="shared" si="0"/>
        <v>5638029063</v>
      </c>
      <c r="K70" s="177" t="str">
        <f t="shared" si="3"/>
        <v>563801001</v>
      </c>
      <c r="L70" s="178">
        <f t="shared" si="1"/>
        <v>39010000</v>
      </c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80"/>
      <c r="AD70" s="181">
        <v>0</v>
      </c>
      <c r="AE70" s="181">
        <v>0</v>
      </c>
      <c r="AF70" s="181">
        <v>2311100</v>
      </c>
      <c r="AG70" s="182"/>
      <c r="AH70" s="183">
        <f t="shared" si="5"/>
        <v>0</v>
      </c>
      <c r="AI70" s="184">
        <f t="shared" si="6"/>
        <v>100000</v>
      </c>
      <c r="AJ70" s="184">
        <f t="shared" si="7"/>
        <v>30239</v>
      </c>
      <c r="AK70" s="185">
        <f t="shared" si="8"/>
        <v>0</v>
      </c>
      <c r="AL70" s="184">
        <f t="shared" si="9"/>
        <v>10000</v>
      </c>
      <c r="AM70" s="67"/>
      <c r="AN70" s="98"/>
      <c r="AO70" s="142"/>
      <c r="AP70" s="169"/>
      <c r="AQ70" s="145"/>
      <c r="AR70" s="149"/>
      <c r="AS70" s="154"/>
      <c r="AT70" s="89"/>
      <c r="AU70" s="89"/>
      <c r="AV70" s="162"/>
      <c r="AW70" s="67"/>
      <c r="AX70" s="165"/>
      <c r="AY70" s="167"/>
    </row>
    <row r="71" spans="2:51" ht="14.25">
      <c r="B71" s="113"/>
      <c r="C71" s="77"/>
      <c r="D71" s="115">
        <v>409</v>
      </c>
      <c r="E71" s="73">
        <v>39</v>
      </c>
      <c r="F71" s="160" t="s">
        <v>86</v>
      </c>
      <c r="G71" s="157">
        <v>244</v>
      </c>
      <c r="H71" s="73">
        <v>225</v>
      </c>
      <c r="I71" s="120"/>
      <c r="J71" s="66" t="str">
        <f t="shared" si="0"/>
        <v>5638029063</v>
      </c>
      <c r="K71" s="34" t="str">
        <f t="shared" si="3"/>
        <v>563801001</v>
      </c>
      <c r="L71" s="74">
        <f t="shared" si="1"/>
        <v>39010000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5">
        <f t="shared" si="4"/>
        <v>0</v>
      </c>
      <c r="AD71" s="86">
        <v>4300000</v>
      </c>
      <c r="AE71" s="86">
        <v>0</v>
      </c>
      <c r="AF71" s="86">
        <v>0</v>
      </c>
      <c r="AG71" s="69"/>
      <c r="AH71" s="76">
        <f t="shared" si="5"/>
        <v>0</v>
      </c>
      <c r="AI71" s="77">
        <f t="shared" si="6"/>
        <v>100000</v>
      </c>
      <c r="AJ71" s="77">
        <f t="shared" si="7"/>
        <v>30239</v>
      </c>
      <c r="AK71" s="139">
        <f t="shared" si="8"/>
        <v>0</v>
      </c>
      <c r="AL71" s="77">
        <f t="shared" si="9"/>
        <v>10000</v>
      </c>
      <c r="AM71" s="67"/>
      <c r="AN71" s="98">
        <f t="shared" si="10"/>
        <v>0</v>
      </c>
      <c r="AO71" s="142">
        <f t="shared" si="2"/>
        <v>0</v>
      </c>
      <c r="AP71" s="169"/>
      <c r="AQ71" s="145"/>
      <c r="AR71" s="149"/>
      <c r="AS71" s="154"/>
      <c r="AT71" s="89"/>
      <c r="AU71" s="89"/>
      <c r="AV71" s="162"/>
      <c r="AW71" s="67"/>
      <c r="AX71" s="165"/>
      <c r="AY71" s="167"/>
    </row>
    <row r="72" spans="2:51" ht="14.25">
      <c r="B72" s="113"/>
      <c r="C72" s="77"/>
      <c r="D72" s="115">
        <v>409</v>
      </c>
      <c r="E72" s="73">
        <v>39</v>
      </c>
      <c r="F72" s="160">
        <v>8540690038</v>
      </c>
      <c r="G72" s="157">
        <v>244</v>
      </c>
      <c r="H72" s="73">
        <v>224</v>
      </c>
      <c r="I72" s="120"/>
      <c r="J72" s="66" t="str">
        <f t="shared" si="0"/>
        <v>5638029063</v>
      </c>
      <c r="K72" s="34" t="str">
        <f t="shared" si="3"/>
        <v>563801001</v>
      </c>
      <c r="L72" s="74">
        <f t="shared" si="1"/>
        <v>39010000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75">
        <f t="shared" si="4"/>
        <v>0</v>
      </c>
      <c r="AD72" s="86">
        <v>17694.38</v>
      </c>
      <c r="AE72" s="86">
        <v>17694.89</v>
      </c>
      <c r="AF72" s="86">
        <v>17695.08</v>
      </c>
      <c r="AG72" s="69"/>
      <c r="AH72" s="76">
        <f t="shared" si="5"/>
        <v>0</v>
      </c>
      <c r="AI72" s="77">
        <f t="shared" si="6"/>
        <v>100000</v>
      </c>
      <c r="AJ72" s="77">
        <f t="shared" si="7"/>
        <v>30239</v>
      </c>
      <c r="AK72" s="139">
        <f t="shared" si="8"/>
        <v>0</v>
      </c>
      <c r="AL72" s="77">
        <f t="shared" si="9"/>
        <v>10000</v>
      </c>
      <c r="AM72" s="67"/>
      <c r="AN72" s="98">
        <f t="shared" si="10"/>
        <v>0</v>
      </c>
      <c r="AO72" s="142">
        <f t="shared" si="2"/>
        <v>0</v>
      </c>
      <c r="AP72" s="169"/>
      <c r="AQ72" s="145"/>
      <c r="AR72" s="149"/>
      <c r="AS72" s="154"/>
      <c r="AT72" s="89"/>
      <c r="AU72" s="89"/>
      <c r="AV72" s="162"/>
      <c r="AW72" s="67"/>
      <c r="AX72" s="165"/>
      <c r="AY72" s="167"/>
    </row>
    <row r="73" spans="2:51" ht="14.25">
      <c r="B73" s="113"/>
      <c r="C73" s="77"/>
      <c r="D73" s="115">
        <v>409</v>
      </c>
      <c r="E73" s="73">
        <v>39</v>
      </c>
      <c r="F73" s="160">
        <v>8540690038</v>
      </c>
      <c r="G73" s="157">
        <v>247</v>
      </c>
      <c r="H73" s="73">
        <v>223</v>
      </c>
      <c r="I73" s="120"/>
      <c r="J73" s="66" t="str">
        <f t="shared" si="0"/>
        <v>5638029063</v>
      </c>
      <c r="K73" s="34" t="str">
        <f t="shared" si="3"/>
        <v>563801001</v>
      </c>
      <c r="L73" s="74">
        <f t="shared" si="1"/>
        <v>39010000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75">
        <f t="shared" si="4"/>
        <v>0</v>
      </c>
      <c r="AD73" s="86">
        <v>603444</v>
      </c>
      <c r="AE73" s="86">
        <v>603444</v>
      </c>
      <c r="AF73" s="86">
        <v>603444</v>
      </c>
      <c r="AG73" s="69"/>
      <c r="AH73" s="76">
        <f t="shared" si="5"/>
        <v>0</v>
      </c>
      <c r="AI73" s="77">
        <f t="shared" si="6"/>
        <v>100000</v>
      </c>
      <c r="AJ73" s="77">
        <f t="shared" si="7"/>
        <v>30239</v>
      </c>
      <c r="AK73" s="139">
        <f t="shared" si="8"/>
        <v>0</v>
      </c>
      <c r="AL73" s="77">
        <f t="shared" si="9"/>
        <v>10000</v>
      </c>
      <c r="AM73" s="67"/>
      <c r="AN73" s="98">
        <f t="shared" si="10"/>
        <v>0</v>
      </c>
      <c r="AO73" s="142">
        <f t="shared" si="2"/>
        <v>0</v>
      </c>
      <c r="AP73" s="169"/>
      <c r="AQ73" s="145"/>
      <c r="AR73" s="149"/>
      <c r="AS73" s="154"/>
      <c r="AT73" s="89"/>
      <c r="AU73" s="89"/>
      <c r="AV73" s="162"/>
      <c r="AW73" s="67"/>
      <c r="AX73" s="165"/>
      <c r="AY73" s="167"/>
    </row>
    <row r="74" spans="2:51" ht="14.25">
      <c r="B74" s="113"/>
      <c r="C74" s="77"/>
      <c r="D74" s="115">
        <v>412</v>
      </c>
      <c r="E74" s="73">
        <v>39</v>
      </c>
      <c r="F74" s="186">
        <v>8540190044</v>
      </c>
      <c r="G74" s="187">
        <v>244</v>
      </c>
      <c r="H74" s="188">
        <v>226</v>
      </c>
      <c r="I74" s="189"/>
      <c r="J74" s="190" t="str">
        <f t="shared" si="0"/>
        <v>5638029063</v>
      </c>
      <c r="K74" s="191" t="str">
        <f t="shared" si="3"/>
        <v>563801001</v>
      </c>
      <c r="L74" s="192">
        <f t="shared" si="1"/>
        <v>39010000</v>
      </c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4">
        <f t="shared" si="4"/>
        <v>0</v>
      </c>
      <c r="AD74" s="195">
        <v>270000</v>
      </c>
      <c r="AE74" s="195">
        <v>270000</v>
      </c>
      <c r="AF74" s="195">
        <v>250000</v>
      </c>
      <c r="AG74" s="69"/>
      <c r="AH74" s="76">
        <f t="shared" si="5"/>
        <v>0</v>
      </c>
      <c r="AI74" s="77">
        <f t="shared" si="6"/>
        <v>100000</v>
      </c>
      <c r="AJ74" s="77">
        <f t="shared" si="7"/>
        <v>30239</v>
      </c>
      <c r="AK74" s="139">
        <f t="shared" si="8"/>
        <v>0</v>
      </c>
      <c r="AL74" s="77">
        <f t="shared" si="9"/>
        <v>10000</v>
      </c>
      <c r="AM74" s="67"/>
      <c r="AN74" s="98">
        <f t="shared" si="10"/>
        <v>0</v>
      </c>
      <c r="AO74" s="142">
        <f t="shared" si="2"/>
        <v>0</v>
      </c>
      <c r="AP74" s="169"/>
      <c r="AQ74" s="145"/>
      <c r="AR74" s="149"/>
      <c r="AS74" s="154"/>
      <c r="AT74" s="89"/>
      <c r="AU74" s="89"/>
      <c r="AV74" s="162"/>
      <c r="AW74" s="67"/>
      <c r="AX74" s="165"/>
      <c r="AY74" s="167"/>
    </row>
    <row r="75" spans="2:51" ht="14.25">
      <c r="B75" s="113"/>
      <c r="C75" s="77"/>
      <c r="D75" s="115">
        <v>502</v>
      </c>
      <c r="E75" s="73">
        <v>39</v>
      </c>
      <c r="F75" s="186">
        <v>8540490035</v>
      </c>
      <c r="G75" s="187">
        <v>244</v>
      </c>
      <c r="H75" s="188">
        <v>225</v>
      </c>
      <c r="I75" s="189"/>
      <c r="J75" s="190" t="str">
        <f t="shared" si="0"/>
        <v>5638029063</v>
      </c>
      <c r="K75" s="191" t="str">
        <f t="shared" si="3"/>
        <v>563801001</v>
      </c>
      <c r="L75" s="192">
        <f t="shared" si="1"/>
        <v>39010000</v>
      </c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4">
        <f t="shared" si="4"/>
        <v>0</v>
      </c>
      <c r="AD75" s="195">
        <v>683770</v>
      </c>
      <c r="AE75" s="195">
        <v>644000</v>
      </c>
      <c r="AF75" s="195">
        <v>389100</v>
      </c>
      <c r="AG75" s="69"/>
      <c r="AH75" s="76">
        <f t="shared" si="5"/>
        <v>0</v>
      </c>
      <c r="AI75" s="77">
        <f t="shared" si="6"/>
        <v>100000</v>
      </c>
      <c r="AJ75" s="77">
        <f t="shared" si="7"/>
        <v>30239</v>
      </c>
      <c r="AK75" s="139">
        <f t="shared" si="8"/>
        <v>0</v>
      </c>
      <c r="AL75" s="77">
        <f t="shared" si="9"/>
        <v>10000</v>
      </c>
      <c r="AM75" s="67"/>
      <c r="AN75" s="98">
        <f t="shared" si="10"/>
        <v>0</v>
      </c>
      <c r="AO75" s="142">
        <f t="shared" si="2"/>
        <v>0</v>
      </c>
      <c r="AP75" s="169"/>
      <c r="AQ75" s="145"/>
      <c r="AR75" s="149"/>
      <c r="AS75" s="154"/>
      <c r="AT75" s="89"/>
      <c r="AU75" s="89"/>
      <c r="AV75" s="162"/>
      <c r="AW75" s="67"/>
      <c r="AX75" s="165"/>
      <c r="AY75" s="167"/>
    </row>
    <row r="76" spans="2:51" ht="14.25">
      <c r="B76" s="113"/>
      <c r="C76" s="77"/>
      <c r="D76" s="115">
        <v>502</v>
      </c>
      <c r="E76" s="73">
        <v>39</v>
      </c>
      <c r="F76" s="186">
        <v>8540490035</v>
      </c>
      <c r="G76" s="187">
        <v>244</v>
      </c>
      <c r="H76" s="188">
        <v>346</v>
      </c>
      <c r="I76" s="189"/>
      <c r="J76" s="190" t="str">
        <f t="shared" si="0"/>
        <v>5638029063</v>
      </c>
      <c r="K76" s="191" t="str">
        <f t="shared" si="3"/>
        <v>563801001</v>
      </c>
      <c r="L76" s="192">
        <f t="shared" si="1"/>
        <v>39010000</v>
      </c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4">
        <f t="shared" si="4"/>
        <v>0</v>
      </c>
      <c r="AD76" s="195">
        <v>10000</v>
      </c>
      <c r="AE76" s="195">
        <v>50000</v>
      </c>
      <c r="AF76" s="195">
        <v>50000</v>
      </c>
      <c r="AG76" s="69"/>
      <c r="AH76" s="76">
        <f t="shared" si="5"/>
        <v>0</v>
      </c>
      <c r="AI76" s="77">
        <f t="shared" si="6"/>
        <v>100000</v>
      </c>
      <c r="AJ76" s="77">
        <f t="shared" si="7"/>
        <v>30239</v>
      </c>
      <c r="AK76" s="139">
        <f t="shared" si="8"/>
        <v>0</v>
      </c>
      <c r="AL76" s="77">
        <f t="shared" si="9"/>
        <v>10000</v>
      </c>
      <c r="AM76" s="67"/>
      <c r="AN76" s="98">
        <f t="shared" si="10"/>
        <v>0</v>
      </c>
      <c r="AO76" s="142">
        <f t="shared" si="2"/>
        <v>0</v>
      </c>
      <c r="AP76" s="169"/>
      <c r="AQ76" s="145"/>
      <c r="AR76" s="149"/>
      <c r="AS76" s="154"/>
      <c r="AT76" s="89"/>
      <c r="AU76" s="89"/>
      <c r="AV76" s="162"/>
      <c r="AW76" s="67"/>
      <c r="AX76" s="165"/>
      <c r="AY76" s="167"/>
    </row>
    <row r="77" spans="2:51" ht="14.25">
      <c r="B77" s="113"/>
      <c r="C77" s="77"/>
      <c r="D77" s="115">
        <v>503</v>
      </c>
      <c r="E77" s="73">
        <v>39</v>
      </c>
      <c r="F77" s="186">
        <v>8540590036</v>
      </c>
      <c r="G77" s="187">
        <v>244</v>
      </c>
      <c r="H77" s="188">
        <v>225</v>
      </c>
      <c r="I77" s="189"/>
      <c r="J77" s="190" t="str">
        <f t="shared" si="0"/>
        <v>5638029063</v>
      </c>
      <c r="K77" s="191" t="str">
        <f t="shared" si="3"/>
        <v>563801001</v>
      </c>
      <c r="L77" s="192">
        <f t="shared" si="1"/>
        <v>39010000</v>
      </c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4">
        <f t="shared" si="4"/>
        <v>0</v>
      </c>
      <c r="AD77" s="195">
        <v>450000</v>
      </c>
      <c r="AE77" s="195">
        <v>70000</v>
      </c>
      <c r="AF77" s="195">
        <v>75000</v>
      </c>
      <c r="AG77" s="69"/>
      <c r="AH77" s="76">
        <f t="shared" si="5"/>
        <v>0</v>
      </c>
      <c r="AI77" s="77">
        <f t="shared" si="6"/>
        <v>100000</v>
      </c>
      <c r="AJ77" s="77">
        <f t="shared" si="7"/>
        <v>30239</v>
      </c>
      <c r="AK77" s="139">
        <f t="shared" si="8"/>
        <v>0</v>
      </c>
      <c r="AL77" s="77">
        <f t="shared" si="9"/>
        <v>10000</v>
      </c>
      <c r="AM77" s="67"/>
      <c r="AN77" s="98">
        <f t="shared" si="10"/>
        <v>0</v>
      </c>
      <c r="AO77" s="142">
        <f t="shared" si="2"/>
        <v>0</v>
      </c>
      <c r="AP77" s="169"/>
      <c r="AQ77" s="145"/>
      <c r="AR77" s="149"/>
      <c r="AS77" s="154"/>
      <c r="AT77" s="89"/>
      <c r="AU77" s="89"/>
      <c r="AV77" s="162"/>
      <c r="AW77" s="67"/>
      <c r="AX77" s="165"/>
      <c r="AY77" s="167"/>
    </row>
    <row r="78" spans="2:51" ht="14.25">
      <c r="B78" s="113"/>
      <c r="C78" s="77"/>
      <c r="D78" s="115">
        <v>503</v>
      </c>
      <c r="E78" s="73">
        <v>39</v>
      </c>
      <c r="F78" s="186">
        <v>8540770039</v>
      </c>
      <c r="G78" s="187">
        <v>244</v>
      </c>
      <c r="H78" s="188">
        <v>225</v>
      </c>
      <c r="I78" s="189"/>
      <c r="J78" s="190" t="str">
        <f t="shared" si="0"/>
        <v>5638029063</v>
      </c>
      <c r="K78" s="191" t="str">
        <f t="shared" si="3"/>
        <v>563801001</v>
      </c>
      <c r="L78" s="192">
        <f t="shared" si="1"/>
        <v>39010000</v>
      </c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4">
        <f t="shared" si="4"/>
        <v>0</v>
      </c>
      <c r="AD78" s="195">
        <v>165000</v>
      </c>
      <c r="AE78" s="195">
        <v>182264.37</v>
      </c>
      <c r="AF78" s="195">
        <v>54879.78</v>
      </c>
      <c r="AG78" s="69"/>
      <c r="AH78" s="76">
        <f t="shared" si="5"/>
        <v>0</v>
      </c>
      <c r="AI78" s="77">
        <f t="shared" si="6"/>
        <v>100000</v>
      </c>
      <c r="AJ78" s="77">
        <f t="shared" si="7"/>
        <v>30239</v>
      </c>
      <c r="AK78" s="139">
        <f t="shared" si="8"/>
        <v>0</v>
      </c>
      <c r="AL78" s="77">
        <f t="shared" si="9"/>
        <v>10000</v>
      </c>
      <c r="AM78" s="67"/>
      <c r="AN78" s="98">
        <f t="shared" si="10"/>
        <v>0</v>
      </c>
      <c r="AO78" s="142">
        <f t="shared" si="2"/>
        <v>0</v>
      </c>
      <c r="AP78" s="169"/>
      <c r="AQ78" s="145"/>
      <c r="AR78" s="149"/>
      <c r="AS78" s="154"/>
      <c r="AT78" s="89"/>
      <c r="AU78" s="89"/>
      <c r="AV78" s="162"/>
      <c r="AW78" s="67"/>
      <c r="AX78" s="165"/>
      <c r="AY78" s="167"/>
    </row>
    <row r="79" spans="2:51" ht="14.25">
      <c r="B79" s="113"/>
      <c r="C79" s="77"/>
      <c r="D79" s="115">
        <v>503</v>
      </c>
      <c r="E79" s="73">
        <v>39</v>
      </c>
      <c r="F79" s="186">
        <v>8540690037</v>
      </c>
      <c r="G79" s="187">
        <v>244</v>
      </c>
      <c r="H79" s="188">
        <v>225</v>
      </c>
      <c r="I79" s="189"/>
      <c r="J79" s="190" t="str">
        <f t="shared" si="0"/>
        <v>5638029063</v>
      </c>
      <c r="K79" s="191" t="str">
        <f t="shared" si="3"/>
        <v>563801001</v>
      </c>
      <c r="L79" s="192">
        <f t="shared" si="1"/>
        <v>39010000</v>
      </c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4">
        <f t="shared" si="4"/>
        <v>0</v>
      </c>
      <c r="AD79" s="195">
        <v>15000</v>
      </c>
      <c r="AE79" s="195">
        <v>5000</v>
      </c>
      <c r="AF79" s="195">
        <v>5000</v>
      </c>
      <c r="AG79" s="69"/>
      <c r="AH79" s="76">
        <f t="shared" si="5"/>
        <v>0</v>
      </c>
      <c r="AI79" s="77">
        <f t="shared" si="6"/>
        <v>100000</v>
      </c>
      <c r="AJ79" s="77">
        <f t="shared" si="7"/>
        <v>30239</v>
      </c>
      <c r="AK79" s="139">
        <f t="shared" si="8"/>
        <v>0</v>
      </c>
      <c r="AL79" s="77">
        <f t="shared" si="9"/>
        <v>10000</v>
      </c>
      <c r="AM79" s="67"/>
      <c r="AN79" s="98">
        <f t="shared" si="10"/>
        <v>0</v>
      </c>
      <c r="AO79" s="142">
        <f t="shared" si="2"/>
        <v>0</v>
      </c>
      <c r="AP79" s="169"/>
      <c r="AQ79" s="145"/>
      <c r="AR79" s="149"/>
      <c r="AS79" s="154"/>
      <c r="AT79" s="89"/>
      <c r="AU79" s="89"/>
      <c r="AV79" s="162"/>
      <c r="AW79" s="67"/>
      <c r="AX79" s="165"/>
      <c r="AY79" s="167"/>
    </row>
    <row r="80" spans="2:51" ht="14.25">
      <c r="B80" s="113"/>
      <c r="C80" s="77"/>
      <c r="D80" s="115">
        <v>801</v>
      </c>
      <c r="E80" s="73">
        <v>39</v>
      </c>
      <c r="F80" s="186">
        <v>8140170005</v>
      </c>
      <c r="G80" s="187">
        <v>611</v>
      </c>
      <c r="H80" s="188">
        <v>241</v>
      </c>
      <c r="I80" s="189"/>
      <c r="J80" s="190" t="str">
        <f t="shared" si="0"/>
        <v>5638029063</v>
      </c>
      <c r="K80" s="191" t="str">
        <f t="shared" si="3"/>
        <v>563801001</v>
      </c>
      <c r="L80" s="192">
        <f t="shared" si="1"/>
        <v>39010000</v>
      </c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4">
        <f t="shared" si="4"/>
        <v>0</v>
      </c>
      <c r="AD80" s="195">
        <v>333000</v>
      </c>
      <c r="AE80" s="195">
        <v>333000</v>
      </c>
      <c r="AF80" s="195">
        <v>333000</v>
      </c>
      <c r="AG80" s="69"/>
      <c r="AH80" s="76">
        <f t="shared" si="5"/>
        <v>0</v>
      </c>
      <c r="AI80" s="77">
        <f t="shared" si="6"/>
        <v>100000</v>
      </c>
      <c r="AJ80" s="77">
        <f t="shared" si="7"/>
        <v>30239</v>
      </c>
      <c r="AK80" s="139">
        <f t="shared" si="8"/>
        <v>0</v>
      </c>
      <c r="AL80" s="77">
        <f t="shared" si="9"/>
        <v>10000</v>
      </c>
      <c r="AM80" s="67"/>
      <c r="AN80" s="98">
        <f t="shared" si="10"/>
        <v>0</v>
      </c>
      <c r="AO80" s="142">
        <f t="shared" si="2"/>
        <v>0</v>
      </c>
      <c r="AP80" s="169"/>
      <c r="AQ80" s="145"/>
      <c r="AR80" s="149"/>
      <c r="AS80" s="154"/>
      <c r="AT80" s="89"/>
      <c r="AU80" s="89"/>
      <c r="AV80" s="162"/>
      <c r="AW80" s="67"/>
      <c r="AX80" s="165"/>
      <c r="AY80" s="167"/>
    </row>
    <row r="81" spans="2:51" ht="14.25">
      <c r="B81" s="113"/>
      <c r="C81" s="77"/>
      <c r="D81" s="115">
        <v>801</v>
      </c>
      <c r="E81" s="73">
        <v>39</v>
      </c>
      <c r="F81" s="186">
        <v>8140270011</v>
      </c>
      <c r="G81" s="187">
        <v>611</v>
      </c>
      <c r="H81" s="188">
        <v>241</v>
      </c>
      <c r="I81" s="189"/>
      <c r="J81" s="190" t="str">
        <f t="shared" si="0"/>
        <v>5638029063</v>
      </c>
      <c r="K81" s="191" t="str">
        <f t="shared" si="3"/>
        <v>563801001</v>
      </c>
      <c r="L81" s="192">
        <f t="shared" si="1"/>
        <v>39010000</v>
      </c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4">
        <f t="shared" si="4"/>
        <v>0</v>
      </c>
      <c r="AD81" s="195">
        <v>1439000</v>
      </c>
      <c r="AE81" s="195">
        <v>1439000</v>
      </c>
      <c r="AF81" s="195">
        <v>1439000</v>
      </c>
      <c r="AG81" s="69"/>
      <c r="AH81" s="76">
        <f t="shared" si="5"/>
        <v>0</v>
      </c>
      <c r="AI81" s="77">
        <f t="shared" si="6"/>
        <v>100000</v>
      </c>
      <c r="AJ81" s="77">
        <f t="shared" si="7"/>
        <v>30239</v>
      </c>
      <c r="AK81" s="139">
        <f t="shared" si="8"/>
        <v>0</v>
      </c>
      <c r="AL81" s="77">
        <f t="shared" si="9"/>
        <v>10000</v>
      </c>
      <c r="AM81" s="67"/>
      <c r="AN81" s="98">
        <f t="shared" si="10"/>
        <v>0</v>
      </c>
      <c r="AO81" s="142">
        <f t="shared" si="2"/>
        <v>0</v>
      </c>
      <c r="AP81" s="169"/>
      <c r="AQ81" s="145"/>
      <c r="AR81" s="149"/>
      <c r="AS81" s="154"/>
      <c r="AT81" s="89"/>
      <c r="AU81" s="89"/>
      <c r="AV81" s="162"/>
      <c r="AW81" s="67"/>
      <c r="AX81" s="165"/>
      <c r="AY81" s="167"/>
    </row>
    <row r="82" spans="2:51" ht="14.25">
      <c r="B82" s="113"/>
      <c r="C82" s="77"/>
      <c r="D82" s="115">
        <v>801</v>
      </c>
      <c r="E82" s="73">
        <v>39</v>
      </c>
      <c r="F82" s="186">
        <v>8140267777</v>
      </c>
      <c r="G82" s="187">
        <v>611</v>
      </c>
      <c r="H82" s="188">
        <v>241</v>
      </c>
      <c r="I82" s="189"/>
      <c r="J82" s="190" t="str">
        <f t="shared" si="0"/>
        <v>5638029063</v>
      </c>
      <c r="K82" s="191" t="str">
        <f t="shared" si="3"/>
        <v>563801001</v>
      </c>
      <c r="L82" s="192">
        <f t="shared" si="1"/>
        <v>39010000</v>
      </c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4">
        <f t="shared" si="4"/>
        <v>0</v>
      </c>
      <c r="AD82" s="195">
        <v>271000</v>
      </c>
      <c r="AE82" s="196">
        <v>0</v>
      </c>
      <c r="AF82" s="196">
        <v>0</v>
      </c>
      <c r="AG82" s="69"/>
      <c r="AH82" s="76">
        <f t="shared" si="5"/>
        <v>0</v>
      </c>
      <c r="AI82" s="77">
        <f t="shared" si="6"/>
        <v>100000</v>
      </c>
      <c r="AJ82" s="77">
        <f t="shared" si="7"/>
        <v>30239</v>
      </c>
      <c r="AK82" s="139">
        <f t="shared" si="8"/>
        <v>0</v>
      </c>
      <c r="AL82" s="77">
        <f t="shared" si="9"/>
        <v>10000</v>
      </c>
      <c r="AM82" s="67"/>
      <c r="AN82" s="98">
        <f t="shared" si="10"/>
        <v>0</v>
      </c>
      <c r="AO82" s="142">
        <f t="shared" si="2"/>
        <v>0</v>
      </c>
      <c r="AP82" s="169"/>
      <c r="AQ82" s="145"/>
      <c r="AR82" s="149"/>
      <c r="AS82" s="154"/>
      <c r="AT82" s="89"/>
      <c r="AU82" s="89"/>
      <c r="AV82" s="162"/>
      <c r="AW82" s="67"/>
      <c r="AX82" s="165"/>
      <c r="AY82" s="167"/>
    </row>
    <row r="83" spans="2:51" ht="14.25">
      <c r="B83" s="113"/>
      <c r="C83" s="77"/>
      <c r="D83" s="115">
        <v>9999</v>
      </c>
      <c r="E83" s="73">
        <v>39</v>
      </c>
      <c r="F83" s="186">
        <v>9999991999</v>
      </c>
      <c r="G83" s="187"/>
      <c r="H83" s="188"/>
      <c r="I83" s="189"/>
      <c r="J83" s="190" t="str">
        <f t="shared" si="0"/>
        <v>5638029063</v>
      </c>
      <c r="K83" s="191" t="str">
        <f t="shared" si="3"/>
        <v>563801001</v>
      </c>
      <c r="L83" s="192">
        <f t="shared" si="1"/>
        <v>39010000</v>
      </c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4">
        <f t="shared" si="4"/>
        <v>0</v>
      </c>
      <c r="AD83" s="195"/>
      <c r="AE83" s="196">
        <v>275248.63</v>
      </c>
      <c r="AF83" s="196">
        <v>543633.22</v>
      </c>
      <c r="AG83" s="69"/>
      <c r="AH83" s="76">
        <f t="shared" si="5"/>
        <v>0</v>
      </c>
      <c r="AI83" s="77">
        <f t="shared" si="6"/>
        <v>100000</v>
      </c>
      <c r="AJ83" s="77">
        <f t="shared" si="7"/>
        <v>30239</v>
      </c>
      <c r="AK83" s="139">
        <f t="shared" si="8"/>
        <v>0</v>
      </c>
      <c r="AL83" s="77">
        <f t="shared" si="9"/>
        <v>10000</v>
      </c>
      <c r="AM83" s="67"/>
      <c r="AN83" s="98">
        <f t="shared" si="10"/>
        <v>0</v>
      </c>
      <c r="AO83" s="142">
        <f t="shared" si="2"/>
        <v>0</v>
      </c>
      <c r="AP83" s="169"/>
      <c r="AQ83" s="145"/>
      <c r="AR83" s="149"/>
      <c r="AS83" s="154"/>
      <c r="AT83" s="89"/>
      <c r="AU83" s="89"/>
      <c r="AV83" s="162"/>
      <c r="AW83" s="67"/>
      <c r="AX83" s="165"/>
      <c r="AY83" s="167"/>
    </row>
    <row r="84" spans="2:51" ht="14.25">
      <c r="B84" s="113"/>
      <c r="C84" s="77"/>
      <c r="D84" s="115"/>
      <c r="E84" s="73"/>
      <c r="F84" s="160"/>
      <c r="G84" s="157"/>
      <c r="H84" s="73"/>
      <c r="I84" s="120"/>
      <c r="J84" s="66" t="str">
        <f t="shared" si="0"/>
        <v>5638029063</v>
      </c>
      <c r="K84" s="34" t="str">
        <f t="shared" si="3"/>
        <v>563801001</v>
      </c>
      <c r="L84" s="74">
        <f t="shared" si="1"/>
        <v>39010000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75">
        <f t="shared" si="4"/>
        <v>0</v>
      </c>
      <c r="AD84" s="86"/>
      <c r="AE84" s="86"/>
      <c r="AF84" s="86"/>
      <c r="AG84" s="86">
        <f>AG68+AG69+AG71+AG72+AG73</f>
        <v>0</v>
      </c>
      <c r="AH84" s="76">
        <f t="shared" si="5"/>
        <v>0</v>
      </c>
      <c r="AI84" s="77">
        <f t="shared" si="6"/>
        <v>100000</v>
      </c>
      <c r="AJ84" s="77">
        <f t="shared" si="7"/>
        <v>30239</v>
      </c>
      <c r="AK84" s="139">
        <f t="shared" si="8"/>
        <v>0</v>
      </c>
      <c r="AL84" s="77">
        <f t="shared" si="9"/>
        <v>10000</v>
      </c>
      <c r="AM84" s="67"/>
      <c r="AN84" s="98">
        <f t="shared" si="10"/>
        <v>0</v>
      </c>
      <c r="AO84" s="142">
        <f t="shared" si="2"/>
        <v>0</v>
      </c>
      <c r="AP84" s="169"/>
      <c r="AQ84" s="145"/>
      <c r="AR84" s="149"/>
      <c r="AS84" s="154"/>
      <c r="AT84" s="89"/>
      <c r="AU84" s="89"/>
      <c r="AV84" s="162"/>
      <c r="AW84" s="67"/>
      <c r="AX84" s="165"/>
      <c r="AY84" s="167"/>
    </row>
    <row r="85" spans="2:51" ht="14.25">
      <c r="B85" s="113"/>
      <c r="C85" s="77"/>
      <c r="D85" s="115"/>
      <c r="E85" s="73"/>
      <c r="F85" s="160"/>
      <c r="G85" s="157"/>
      <c r="H85" s="73"/>
      <c r="I85" s="120"/>
      <c r="J85" s="66" t="str">
        <f t="shared" si="0"/>
        <v>5638029063</v>
      </c>
      <c r="K85" s="34" t="str">
        <f t="shared" si="3"/>
        <v>563801001</v>
      </c>
      <c r="L85" s="74">
        <f t="shared" si="1"/>
        <v>39010000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75">
        <f t="shared" si="4"/>
        <v>0</v>
      </c>
      <c r="AD85" s="86"/>
      <c r="AE85" s="69"/>
      <c r="AF85" s="69"/>
      <c r="AG85" s="69">
        <f>AG86*2.56%</f>
        <v>0</v>
      </c>
      <c r="AH85" s="76">
        <f t="shared" si="5"/>
        <v>0</v>
      </c>
      <c r="AI85" s="77">
        <f t="shared" si="6"/>
        <v>100000</v>
      </c>
      <c r="AJ85" s="77">
        <f t="shared" si="7"/>
        <v>30239</v>
      </c>
      <c r="AK85" s="139">
        <f t="shared" si="8"/>
        <v>0</v>
      </c>
      <c r="AL85" s="77">
        <f t="shared" si="9"/>
        <v>10000</v>
      </c>
      <c r="AM85" s="67"/>
      <c r="AN85" s="98">
        <f t="shared" si="10"/>
        <v>0</v>
      </c>
      <c r="AO85" s="142">
        <f t="shared" si="2"/>
        <v>0</v>
      </c>
      <c r="AP85" s="169"/>
      <c r="AQ85" s="145"/>
      <c r="AR85" s="149"/>
      <c r="AS85" s="154"/>
      <c r="AT85" s="89"/>
      <c r="AU85" s="89"/>
      <c r="AV85" s="162"/>
      <c r="AW85" s="67"/>
      <c r="AX85" s="165"/>
      <c r="AY85" s="167"/>
    </row>
    <row r="86" spans="2:51" ht="14.25">
      <c r="B86" s="113"/>
      <c r="C86" s="77"/>
      <c r="D86" s="115"/>
      <c r="E86" s="73"/>
      <c r="F86" s="160"/>
      <c r="G86" s="157"/>
      <c r="H86" s="73"/>
      <c r="I86" s="120"/>
      <c r="J86" s="66" t="str">
        <f t="shared" si="0"/>
        <v>5638029063</v>
      </c>
      <c r="K86" s="34" t="str">
        <f t="shared" si="3"/>
        <v>563801001</v>
      </c>
      <c r="L86" s="74">
        <f t="shared" si="1"/>
        <v>39010000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75">
        <f t="shared" si="4"/>
        <v>0</v>
      </c>
      <c r="AD86" s="86">
        <f>AD40+AD41+AD42+AD43+AD44+AD45+AD46+AD47+AD48+AD49+AD50+AD51+AD52+AD53+AD54+AD55+AD56+AD57+AD58+AD59+AD60+AD61+AD62+AD63+AD64+AD65+AD66+AD67+AD68+AD69+AD71+AD72+AD73+AD74+AD75+AD76+AD77+AD78+AD79+AD80+AD81+AD82</f>
        <v>16129001.620000001</v>
      </c>
      <c r="AE86" s="86">
        <f>AE40+AE41+AE42+AE43+AE44+AE45+AE46+AE47+AE48+AE49+AE50+AE51+AE52+AE53+AE54+AE55+AE56+AE57+AE58+AE59+AE60+AE61+AE62+AE63+AE64+AE65+AE66+AE67+AE68+AE69+AE71+AE72+AE73+AE74+AE75+AE76+AE77+AE78+AE79+AE80+AE81+AE82+AE83</f>
        <v>10993148.52</v>
      </c>
      <c r="AF86" s="86">
        <f>AF40+AF41+AF42+AF43+AF44+AF45+AF46+AF47+AF48+AF49+AF50+AF51+AF52+AF53+AF54+AF55+AF56+AF57+AF58+AF59+AF60+AF61+AF62+AF63+AF64+AF65+AF66+AF67+AF68+AF69+AF71+AF72+AF73+AF74+AF75+AF76+AF77+AF78+AF79+AF80+AF81+AF82+AF83+AF70</f>
        <v>13159965.81</v>
      </c>
      <c r="AG86" s="69"/>
      <c r="AH86" s="76">
        <f t="shared" si="5"/>
        <v>0</v>
      </c>
      <c r="AI86" s="77">
        <f t="shared" si="6"/>
        <v>100000</v>
      </c>
      <c r="AJ86" s="77">
        <f t="shared" si="7"/>
        <v>30239</v>
      </c>
      <c r="AK86" s="139">
        <f t="shared" si="8"/>
        <v>0</v>
      </c>
      <c r="AL86" s="77">
        <f t="shared" si="9"/>
        <v>10000</v>
      </c>
      <c r="AM86" s="67"/>
      <c r="AN86" s="98">
        <f t="shared" si="10"/>
        <v>0</v>
      </c>
      <c r="AO86" s="142">
        <f t="shared" si="2"/>
        <v>0</v>
      </c>
      <c r="AP86" s="169"/>
      <c r="AQ86" s="145"/>
      <c r="AR86" s="149"/>
      <c r="AS86" s="154"/>
      <c r="AT86" s="89"/>
      <c r="AU86" s="89"/>
      <c r="AV86" s="162"/>
      <c r="AW86" s="67"/>
      <c r="AX86" s="165"/>
      <c r="AY86" s="167"/>
    </row>
    <row r="87" spans="2:51" ht="14.25">
      <c r="B87" s="113"/>
      <c r="C87" s="77"/>
      <c r="D87" s="115"/>
      <c r="E87" s="73"/>
      <c r="F87" s="160"/>
      <c r="G87" s="157"/>
      <c r="H87" s="73"/>
      <c r="I87" s="120"/>
      <c r="J87" s="66" t="str">
        <f t="shared" si="0"/>
        <v>5638029063</v>
      </c>
      <c r="K87" s="34" t="str">
        <f t="shared" si="3"/>
        <v>563801001</v>
      </c>
      <c r="L87" s="74">
        <f t="shared" si="1"/>
        <v>39010000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75">
        <f t="shared" si="4"/>
        <v>0</v>
      </c>
      <c r="AD87" s="86"/>
      <c r="AE87" s="69"/>
      <c r="AF87" s="69"/>
      <c r="AG87" s="69"/>
      <c r="AH87" s="76">
        <f t="shared" si="5"/>
        <v>0</v>
      </c>
      <c r="AI87" s="77">
        <f t="shared" si="6"/>
        <v>100000</v>
      </c>
      <c r="AJ87" s="77">
        <f t="shared" si="7"/>
        <v>30239</v>
      </c>
      <c r="AK87" s="139">
        <f t="shared" si="8"/>
        <v>0</v>
      </c>
      <c r="AL87" s="77">
        <f t="shared" si="9"/>
        <v>10000</v>
      </c>
      <c r="AM87" s="67"/>
      <c r="AN87" s="98">
        <f t="shared" si="10"/>
        <v>0</v>
      </c>
      <c r="AO87" s="142">
        <f t="shared" si="2"/>
        <v>0</v>
      </c>
      <c r="AP87" s="169"/>
      <c r="AQ87" s="145"/>
      <c r="AR87" s="149"/>
      <c r="AS87" s="154"/>
      <c r="AT87" s="89"/>
      <c r="AU87" s="89"/>
      <c r="AV87" s="162"/>
      <c r="AW87" s="67"/>
      <c r="AX87" s="165"/>
      <c r="AY87" s="167"/>
    </row>
    <row r="88" spans="2:51" ht="14.25">
      <c r="B88" s="113"/>
      <c r="C88" s="77"/>
      <c r="D88" s="115"/>
      <c r="E88" s="73"/>
      <c r="F88" s="160"/>
      <c r="G88" s="157"/>
      <c r="H88" s="73"/>
      <c r="I88" s="120"/>
      <c r="J88" s="66" t="str">
        <f t="shared" si="0"/>
        <v>5638029063</v>
      </c>
      <c r="K88" s="34" t="str">
        <f t="shared" si="3"/>
        <v>563801001</v>
      </c>
      <c r="L88" s="74">
        <f t="shared" si="1"/>
        <v>39010000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75">
        <f t="shared" si="4"/>
        <v>0</v>
      </c>
      <c r="AD88" s="69"/>
      <c r="AE88" s="69"/>
      <c r="AF88" s="86"/>
      <c r="AG88" s="69"/>
      <c r="AH88" s="76">
        <f t="shared" si="5"/>
        <v>0</v>
      </c>
      <c r="AI88" s="77">
        <f t="shared" si="6"/>
        <v>100000</v>
      </c>
      <c r="AJ88" s="77">
        <f t="shared" si="7"/>
        <v>30239</v>
      </c>
      <c r="AK88" s="139">
        <f t="shared" si="8"/>
        <v>0</v>
      </c>
      <c r="AL88" s="77">
        <f t="shared" si="9"/>
        <v>10000</v>
      </c>
      <c r="AM88" s="67"/>
      <c r="AN88" s="98">
        <f t="shared" si="10"/>
        <v>0</v>
      </c>
      <c r="AO88" s="142">
        <f t="shared" si="2"/>
        <v>0</v>
      </c>
      <c r="AP88" s="169"/>
      <c r="AQ88" s="145"/>
      <c r="AR88" s="149"/>
      <c r="AS88" s="154"/>
      <c r="AT88" s="89"/>
      <c r="AU88" s="89"/>
      <c r="AV88" s="162"/>
      <c r="AW88" s="67"/>
      <c r="AX88" s="165"/>
      <c r="AY88" s="167"/>
    </row>
    <row r="89" spans="2:51" ht="14.25">
      <c r="B89" s="113"/>
      <c r="C89" s="77"/>
      <c r="D89" s="115"/>
      <c r="E89" s="73"/>
      <c r="F89" s="160"/>
      <c r="G89" s="157"/>
      <c r="H89" s="73"/>
      <c r="I89" s="120"/>
      <c r="J89" s="66" t="str">
        <f t="shared" si="0"/>
        <v>5638029063</v>
      </c>
      <c r="K89" s="34" t="str">
        <f t="shared" si="3"/>
        <v>563801001</v>
      </c>
      <c r="L89" s="74">
        <f t="shared" si="1"/>
        <v>39010000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75">
        <f t="shared" si="4"/>
        <v>0</v>
      </c>
      <c r="AD89" s="69"/>
      <c r="AE89" s="69"/>
      <c r="AF89" s="69"/>
      <c r="AG89" s="69"/>
      <c r="AH89" s="76">
        <f t="shared" si="5"/>
        <v>0</v>
      </c>
      <c r="AI89" s="77">
        <f t="shared" si="6"/>
        <v>100000</v>
      </c>
      <c r="AJ89" s="77">
        <f t="shared" si="7"/>
        <v>30239</v>
      </c>
      <c r="AK89" s="139">
        <f t="shared" si="8"/>
        <v>0</v>
      </c>
      <c r="AL89" s="77">
        <f t="shared" si="9"/>
        <v>10000</v>
      </c>
      <c r="AM89" s="67"/>
      <c r="AN89" s="98">
        <f t="shared" si="10"/>
        <v>0</v>
      </c>
      <c r="AO89" s="142">
        <f t="shared" si="2"/>
        <v>0</v>
      </c>
      <c r="AP89" s="169"/>
      <c r="AQ89" s="145"/>
      <c r="AR89" s="149"/>
      <c r="AS89" s="154"/>
      <c r="AT89" s="89"/>
      <c r="AU89" s="89"/>
      <c r="AV89" s="162"/>
      <c r="AW89" s="67"/>
      <c r="AX89" s="165"/>
      <c r="AY89" s="167"/>
    </row>
    <row r="90" spans="2:51" ht="14.25">
      <c r="B90" s="113"/>
      <c r="C90" s="77"/>
      <c r="D90" s="115"/>
      <c r="E90" s="73"/>
      <c r="F90" s="160"/>
      <c r="G90" s="157"/>
      <c r="H90" s="73"/>
      <c r="I90" s="120"/>
      <c r="J90" s="66" t="str">
        <f t="shared" si="0"/>
        <v>5638029063</v>
      </c>
      <c r="K90" s="34" t="str">
        <f t="shared" si="3"/>
        <v>563801001</v>
      </c>
      <c r="L90" s="74">
        <f t="shared" si="1"/>
        <v>39010000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75">
        <f t="shared" si="4"/>
        <v>0</v>
      </c>
      <c r="AD90" s="69"/>
      <c r="AE90" s="69"/>
      <c r="AF90" s="69"/>
      <c r="AG90" s="69"/>
      <c r="AH90" s="76">
        <f t="shared" si="5"/>
        <v>0</v>
      </c>
      <c r="AI90" s="77">
        <f t="shared" si="6"/>
        <v>100000</v>
      </c>
      <c r="AJ90" s="77">
        <f t="shared" si="7"/>
        <v>30239</v>
      </c>
      <c r="AK90" s="139">
        <f t="shared" si="8"/>
        <v>0</v>
      </c>
      <c r="AL90" s="77">
        <f t="shared" si="9"/>
        <v>10000</v>
      </c>
      <c r="AM90" s="67"/>
      <c r="AN90" s="98">
        <f t="shared" si="10"/>
        <v>0</v>
      </c>
      <c r="AO90" s="142">
        <f t="shared" si="2"/>
        <v>0</v>
      </c>
      <c r="AP90" s="169"/>
      <c r="AQ90" s="145"/>
      <c r="AR90" s="149"/>
      <c r="AS90" s="154"/>
      <c r="AT90" s="89"/>
      <c r="AU90" s="89"/>
      <c r="AV90" s="162"/>
      <c r="AW90" s="67"/>
      <c r="AX90" s="165"/>
      <c r="AY90" s="167"/>
    </row>
    <row r="91" spans="2:51" ht="14.25">
      <c r="B91" s="113"/>
      <c r="C91" s="77"/>
      <c r="D91" s="115"/>
      <c r="E91" s="73"/>
      <c r="F91" s="160"/>
      <c r="G91" s="157"/>
      <c r="H91" s="73"/>
      <c r="I91" s="120"/>
      <c r="J91" s="66" t="str">
        <f t="shared" si="0"/>
        <v>5638029063</v>
      </c>
      <c r="K91" s="34" t="str">
        <f t="shared" si="3"/>
        <v>563801001</v>
      </c>
      <c r="L91" s="74">
        <f t="shared" si="1"/>
        <v>39010000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75">
        <f t="shared" si="4"/>
        <v>0</v>
      </c>
      <c r="AD91" s="69"/>
      <c r="AE91" s="69"/>
      <c r="AF91" s="69"/>
      <c r="AG91" s="69"/>
      <c r="AH91" s="76">
        <f t="shared" si="5"/>
        <v>0</v>
      </c>
      <c r="AI91" s="77">
        <f t="shared" si="6"/>
        <v>100000</v>
      </c>
      <c r="AJ91" s="77">
        <f t="shared" si="7"/>
        <v>30239</v>
      </c>
      <c r="AK91" s="139">
        <f t="shared" si="8"/>
        <v>0</v>
      </c>
      <c r="AL91" s="77">
        <f t="shared" si="9"/>
        <v>10000</v>
      </c>
      <c r="AM91" s="67"/>
      <c r="AN91" s="98">
        <f t="shared" si="10"/>
        <v>0</v>
      </c>
      <c r="AO91" s="142">
        <f t="shared" si="2"/>
        <v>0</v>
      </c>
      <c r="AP91" s="169"/>
      <c r="AQ91" s="145"/>
      <c r="AR91" s="149"/>
      <c r="AS91" s="154"/>
      <c r="AT91" s="89"/>
      <c r="AU91" s="89"/>
      <c r="AV91" s="162"/>
      <c r="AW91" s="67"/>
      <c r="AX91" s="165"/>
      <c r="AY91" s="167"/>
    </row>
    <row r="92" spans="2:51" ht="14.25">
      <c r="B92" s="113"/>
      <c r="C92" s="77"/>
      <c r="D92" s="115"/>
      <c r="E92" s="73"/>
      <c r="F92" s="160"/>
      <c r="G92" s="157"/>
      <c r="H92" s="73"/>
      <c r="I92" s="120"/>
      <c r="J92" s="66" t="str">
        <f t="shared" si="0"/>
        <v>5638029063</v>
      </c>
      <c r="K92" s="34" t="str">
        <f t="shared" si="3"/>
        <v>563801001</v>
      </c>
      <c r="L92" s="74">
        <f t="shared" si="1"/>
        <v>39010000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75">
        <f t="shared" si="4"/>
        <v>0</v>
      </c>
      <c r="AD92" s="86"/>
      <c r="AE92" s="69"/>
      <c r="AF92" s="69"/>
      <c r="AG92" s="69"/>
      <c r="AH92" s="76">
        <f t="shared" si="5"/>
        <v>0</v>
      </c>
      <c r="AI92" s="77">
        <f t="shared" si="6"/>
        <v>100000</v>
      </c>
      <c r="AJ92" s="77">
        <f t="shared" si="7"/>
        <v>30239</v>
      </c>
      <c r="AK92" s="139">
        <f t="shared" si="8"/>
        <v>0</v>
      </c>
      <c r="AL92" s="77">
        <f t="shared" si="9"/>
        <v>10000</v>
      </c>
      <c r="AM92" s="67"/>
      <c r="AN92" s="98">
        <f t="shared" si="10"/>
        <v>0</v>
      </c>
      <c r="AO92" s="142">
        <f t="shared" si="2"/>
        <v>0</v>
      </c>
      <c r="AP92" s="169"/>
      <c r="AQ92" s="145"/>
      <c r="AR92" s="149"/>
      <c r="AS92" s="154"/>
      <c r="AT92" s="89"/>
      <c r="AU92" s="89"/>
      <c r="AV92" s="162"/>
      <c r="AW92" s="67"/>
      <c r="AX92" s="165"/>
      <c r="AY92" s="167"/>
    </row>
    <row r="93" spans="2:51" ht="14.25">
      <c r="B93" s="113"/>
      <c r="C93" s="77"/>
      <c r="D93" s="115"/>
      <c r="E93" s="73"/>
      <c r="F93" s="160"/>
      <c r="G93" s="157"/>
      <c r="H93" s="73"/>
      <c r="I93" s="120"/>
      <c r="J93" s="66" t="str">
        <f t="shared" si="0"/>
        <v>5638029063</v>
      </c>
      <c r="K93" s="34" t="str">
        <f t="shared" si="3"/>
        <v>563801001</v>
      </c>
      <c r="L93" s="74">
        <f t="shared" si="1"/>
        <v>39010000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5">
        <f t="shared" si="4"/>
        <v>0</v>
      </c>
      <c r="AD93" s="86"/>
      <c r="AE93" s="69"/>
      <c r="AF93" s="69"/>
      <c r="AG93" s="69"/>
      <c r="AH93" s="76">
        <f t="shared" si="5"/>
        <v>0</v>
      </c>
      <c r="AI93" s="77">
        <f t="shared" si="6"/>
        <v>100000</v>
      </c>
      <c r="AJ93" s="77">
        <f t="shared" si="7"/>
        <v>30239</v>
      </c>
      <c r="AK93" s="139">
        <f t="shared" si="8"/>
        <v>0</v>
      </c>
      <c r="AL93" s="77">
        <f t="shared" si="9"/>
        <v>10000</v>
      </c>
      <c r="AM93" s="67"/>
      <c r="AN93" s="98">
        <f t="shared" si="10"/>
        <v>0</v>
      </c>
      <c r="AO93" s="142">
        <f t="shared" si="2"/>
        <v>0</v>
      </c>
      <c r="AP93" s="169"/>
      <c r="AQ93" s="145"/>
      <c r="AR93" s="149"/>
      <c r="AS93" s="154"/>
      <c r="AT93" s="89"/>
      <c r="AU93" s="89"/>
      <c r="AV93" s="162"/>
      <c r="AW93" s="67"/>
      <c r="AX93" s="165"/>
      <c r="AY93" s="167"/>
    </row>
    <row r="94" spans="2:51" ht="14.25">
      <c r="B94" s="113"/>
      <c r="C94" s="77"/>
      <c r="D94" s="115"/>
      <c r="E94" s="73"/>
      <c r="F94" s="160"/>
      <c r="G94" s="157"/>
      <c r="H94" s="73"/>
      <c r="I94" s="120"/>
      <c r="J94" s="66" t="str">
        <f t="shared" si="0"/>
        <v>5638029063</v>
      </c>
      <c r="K94" s="34" t="str">
        <f t="shared" si="3"/>
        <v>563801001</v>
      </c>
      <c r="L94" s="74">
        <f t="shared" si="1"/>
        <v>39010000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75">
        <f t="shared" si="4"/>
        <v>0</v>
      </c>
      <c r="AD94" s="86"/>
      <c r="AE94" s="69"/>
      <c r="AF94" s="69"/>
      <c r="AG94" s="69"/>
      <c r="AH94" s="76">
        <f t="shared" si="5"/>
        <v>0</v>
      </c>
      <c r="AI94" s="77">
        <f t="shared" si="6"/>
        <v>100000</v>
      </c>
      <c r="AJ94" s="77">
        <f t="shared" si="7"/>
        <v>30239</v>
      </c>
      <c r="AK94" s="139">
        <f t="shared" si="8"/>
        <v>0</v>
      </c>
      <c r="AL94" s="77">
        <f t="shared" si="9"/>
        <v>10000</v>
      </c>
      <c r="AM94" s="67"/>
      <c r="AN94" s="98">
        <f t="shared" si="10"/>
        <v>0</v>
      </c>
      <c r="AO94" s="142">
        <f t="shared" si="2"/>
        <v>0</v>
      </c>
      <c r="AP94" s="169"/>
      <c r="AQ94" s="145"/>
      <c r="AR94" s="149"/>
      <c r="AS94" s="154"/>
      <c r="AT94" s="89"/>
      <c r="AU94" s="89"/>
      <c r="AV94" s="162"/>
      <c r="AW94" s="67"/>
      <c r="AX94" s="165"/>
      <c r="AY94" s="167"/>
    </row>
    <row r="95" spans="2:51" ht="14.25">
      <c r="B95" s="113"/>
      <c r="C95" s="77"/>
      <c r="D95" s="115"/>
      <c r="E95" s="73"/>
      <c r="F95" s="160"/>
      <c r="G95" s="157"/>
      <c r="H95" s="73"/>
      <c r="I95" s="120"/>
      <c r="J95" s="66" t="str">
        <f t="shared" si="0"/>
        <v>5638029063</v>
      </c>
      <c r="K95" s="34" t="str">
        <f t="shared" si="3"/>
        <v>563801001</v>
      </c>
      <c r="L95" s="74">
        <f t="shared" si="1"/>
        <v>39010000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5">
        <f t="shared" si="4"/>
        <v>0</v>
      </c>
      <c r="AD95" s="86"/>
      <c r="AE95" s="69"/>
      <c r="AF95" s="69"/>
      <c r="AG95" s="69"/>
      <c r="AH95" s="76">
        <f t="shared" si="5"/>
        <v>0</v>
      </c>
      <c r="AI95" s="77">
        <f t="shared" si="6"/>
        <v>100000</v>
      </c>
      <c r="AJ95" s="77">
        <f t="shared" si="7"/>
        <v>30239</v>
      </c>
      <c r="AK95" s="139">
        <f t="shared" si="8"/>
        <v>0</v>
      </c>
      <c r="AL95" s="77">
        <f t="shared" si="9"/>
        <v>10000</v>
      </c>
      <c r="AM95" s="67"/>
      <c r="AN95" s="98">
        <f t="shared" si="10"/>
        <v>0</v>
      </c>
      <c r="AO95" s="142">
        <f t="shared" si="2"/>
        <v>0</v>
      </c>
      <c r="AP95" s="169"/>
      <c r="AQ95" s="145"/>
      <c r="AR95" s="149"/>
      <c r="AS95" s="154"/>
      <c r="AT95" s="89"/>
      <c r="AU95" s="89"/>
      <c r="AV95" s="162"/>
      <c r="AW95" s="67"/>
      <c r="AX95" s="165"/>
      <c r="AY95" s="167"/>
    </row>
    <row r="96" spans="2:51" ht="14.25">
      <c r="B96" s="113"/>
      <c r="C96" s="77"/>
      <c r="D96" s="115"/>
      <c r="E96" s="73"/>
      <c r="F96" s="160"/>
      <c r="G96" s="157"/>
      <c r="H96" s="73"/>
      <c r="I96" s="120"/>
      <c r="J96" s="66" t="str">
        <f t="shared" si="0"/>
        <v>5638029063</v>
      </c>
      <c r="K96" s="34" t="str">
        <f t="shared" si="3"/>
        <v>563801001</v>
      </c>
      <c r="L96" s="74">
        <f t="shared" si="1"/>
        <v>39010000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75">
        <f t="shared" si="4"/>
        <v>0</v>
      </c>
      <c r="AD96" s="86"/>
      <c r="AE96" s="69"/>
      <c r="AF96" s="69"/>
      <c r="AG96" s="69"/>
      <c r="AH96" s="76">
        <f t="shared" si="5"/>
        <v>0</v>
      </c>
      <c r="AI96" s="77">
        <f t="shared" si="6"/>
        <v>100000</v>
      </c>
      <c r="AJ96" s="77">
        <f t="shared" si="7"/>
        <v>30239</v>
      </c>
      <c r="AK96" s="139">
        <f t="shared" si="8"/>
        <v>0</v>
      </c>
      <c r="AL96" s="77">
        <f t="shared" si="9"/>
        <v>10000</v>
      </c>
      <c r="AM96" s="67"/>
      <c r="AN96" s="98">
        <f t="shared" si="10"/>
        <v>0</v>
      </c>
      <c r="AO96" s="142">
        <f t="shared" si="2"/>
        <v>0</v>
      </c>
      <c r="AP96" s="169"/>
      <c r="AQ96" s="145"/>
      <c r="AR96" s="149"/>
      <c r="AS96" s="154"/>
      <c r="AT96" s="89"/>
      <c r="AU96" s="89"/>
      <c r="AV96" s="162"/>
      <c r="AW96" s="67"/>
      <c r="AX96" s="165"/>
      <c r="AY96" s="167"/>
    </row>
    <row r="97" spans="2:51" ht="14.25">
      <c r="B97" s="113"/>
      <c r="C97" s="77"/>
      <c r="D97" s="115"/>
      <c r="E97" s="73"/>
      <c r="F97" s="160"/>
      <c r="G97" s="157"/>
      <c r="H97" s="73"/>
      <c r="I97" s="120"/>
      <c r="J97" s="66" t="str">
        <f t="shared" si="0"/>
        <v>5638029063</v>
      </c>
      <c r="K97" s="34" t="str">
        <f t="shared" si="3"/>
        <v>563801001</v>
      </c>
      <c r="L97" s="74">
        <f t="shared" si="1"/>
        <v>39010000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75">
        <f t="shared" si="4"/>
        <v>0</v>
      </c>
      <c r="AD97" s="86"/>
      <c r="AE97" s="69"/>
      <c r="AF97" s="69"/>
      <c r="AG97" s="69"/>
      <c r="AH97" s="76">
        <f t="shared" si="5"/>
        <v>0</v>
      </c>
      <c r="AI97" s="77">
        <f t="shared" si="6"/>
        <v>100000</v>
      </c>
      <c r="AJ97" s="77">
        <f t="shared" si="7"/>
        <v>30239</v>
      </c>
      <c r="AK97" s="139">
        <f t="shared" si="8"/>
        <v>0</v>
      </c>
      <c r="AL97" s="77">
        <f t="shared" si="9"/>
        <v>10000</v>
      </c>
      <c r="AM97" s="67"/>
      <c r="AN97" s="98">
        <f t="shared" si="10"/>
        <v>0</v>
      </c>
      <c r="AO97" s="142">
        <f t="shared" si="2"/>
        <v>0</v>
      </c>
      <c r="AP97" s="169"/>
      <c r="AQ97" s="145"/>
      <c r="AR97" s="149"/>
      <c r="AS97" s="154"/>
      <c r="AT97" s="89"/>
      <c r="AU97" s="89"/>
      <c r="AV97" s="162"/>
      <c r="AW97" s="67"/>
      <c r="AX97" s="165"/>
      <c r="AY97" s="167"/>
    </row>
    <row r="98" spans="2:51" ht="14.25">
      <c r="B98" s="113"/>
      <c r="C98" s="77"/>
      <c r="D98" s="115"/>
      <c r="E98" s="73"/>
      <c r="F98" s="160"/>
      <c r="G98" s="157"/>
      <c r="H98" s="73"/>
      <c r="I98" s="120"/>
      <c r="J98" s="66" t="str">
        <f t="shared" si="0"/>
        <v>5638029063</v>
      </c>
      <c r="K98" s="34" t="str">
        <f t="shared" si="3"/>
        <v>563801001</v>
      </c>
      <c r="L98" s="74">
        <f t="shared" si="1"/>
        <v>39010000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75">
        <f t="shared" si="4"/>
        <v>0</v>
      </c>
      <c r="AD98" s="86"/>
      <c r="AE98" s="69"/>
      <c r="AF98" s="69"/>
      <c r="AG98" s="69"/>
      <c r="AH98" s="76">
        <f t="shared" si="5"/>
        <v>0</v>
      </c>
      <c r="AI98" s="77">
        <f t="shared" si="6"/>
        <v>100000</v>
      </c>
      <c r="AJ98" s="77">
        <f t="shared" si="7"/>
        <v>30239</v>
      </c>
      <c r="AK98" s="139">
        <f t="shared" si="8"/>
        <v>0</v>
      </c>
      <c r="AL98" s="77">
        <f t="shared" si="9"/>
        <v>10000</v>
      </c>
      <c r="AM98" s="67"/>
      <c r="AN98" s="98">
        <f t="shared" si="10"/>
        <v>0</v>
      </c>
      <c r="AO98" s="142">
        <f t="shared" si="2"/>
        <v>0</v>
      </c>
      <c r="AP98" s="169"/>
      <c r="AQ98" s="145"/>
      <c r="AR98" s="149"/>
      <c r="AS98" s="154"/>
      <c r="AT98" s="89"/>
      <c r="AU98" s="89"/>
      <c r="AV98" s="162"/>
      <c r="AW98" s="67"/>
      <c r="AX98" s="165"/>
      <c r="AY98" s="167"/>
    </row>
    <row r="99" spans="2:51" ht="14.25">
      <c r="B99" s="113"/>
      <c r="C99" s="77"/>
      <c r="D99" s="115"/>
      <c r="E99" s="73"/>
      <c r="F99" s="160"/>
      <c r="G99" s="157"/>
      <c r="H99" s="73"/>
      <c r="I99" s="120"/>
      <c r="J99" s="66" t="str">
        <f t="shared" si="0"/>
        <v>5638029063</v>
      </c>
      <c r="K99" s="34" t="str">
        <f t="shared" si="3"/>
        <v>563801001</v>
      </c>
      <c r="L99" s="74">
        <f t="shared" si="1"/>
        <v>39010000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75">
        <f t="shared" si="4"/>
        <v>0</v>
      </c>
      <c r="AD99" s="86"/>
      <c r="AE99" s="69"/>
      <c r="AF99" s="69"/>
      <c r="AG99" s="69"/>
      <c r="AH99" s="76">
        <f t="shared" si="5"/>
        <v>0</v>
      </c>
      <c r="AI99" s="77">
        <f t="shared" si="6"/>
        <v>100000</v>
      </c>
      <c r="AJ99" s="77">
        <f t="shared" si="7"/>
        <v>30239</v>
      </c>
      <c r="AK99" s="139">
        <f t="shared" si="8"/>
        <v>0</v>
      </c>
      <c r="AL99" s="77">
        <f t="shared" si="9"/>
        <v>10000</v>
      </c>
      <c r="AM99" s="67"/>
      <c r="AN99" s="98">
        <f t="shared" si="10"/>
        <v>0</v>
      </c>
      <c r="AO99" s="142">
        <f t="shared" si="2"/>
        <v>0</v>
      </c>
      <c r="AP99" s="169"/>
      <c r="AQ99" s="145"/>
      <c r="AR99" s="149"/>
      <c r="AS99" s="154"/>
      <c r="AT99" s="89"/>
      <c r="AU99" s="89"/>
      <c r="AV99" s="162"/>
      <c r="AW99" s="67"/>
      <c r="AX99" s="165"/>
      <c r="AY99" s="167"/>
    </row>
    <row r="100" spans="2:51" ht="14.25">
      <c r="B100" s="113"/>
      <c r="C100" s="77"/>
      <c r="D100" s="115"/>
      <c r="E100" s="73"/>
      <c r="F100" s="160"/>
      <c r="G100" s="157"/>
      <c r="H100" s="73"/>
      <c r="I100" s="120"/>
      <c r="J100" s="66" t="str">
        <f t="shared" si="0"/>
        <v>5638029063</v>
      </c>
      <c r="K100" s="34" t="str">
        <f t="shared" si="3"/>
        <v>563801001</v>
      </c>
      <c r="L100" s="74">
        <f t="shared" si="1"/>
        <v>39010000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75">
        <f t="shared" si="4"/>
        <v>0</v>
      </c>
      <c r="AD100" s="86"/>
      <c r="AE100" s="69"/>
      <c r="AF100" s="69"/>
      <c r="AG100" s="69"/>
      <c r="AH100" s="76">
        <f t="shared" si="5"/>
        <v>0</v>
      </c>
      <c r="AI100" s="77">
        <f t="shared" si="6"/>
        <v>100000</v>
      </c>
      <c r="AJ100" s="77">
        <f t="shared" si="7"/>
        <v>30239</v>
      </c>
      <c r="AK100" s="139">
        <f t="shared" si="8"/>
        <v>0</v>
      </c>
      <c r="AL100" s="77">
        <f t="shared" si="9"/>
        <v>10000</v>
      </c>
      <c r="AM100" s="67"/>
      <c r="AN100" s="98">
        <f t="shared" si="10"/>
        <v>0</v>
      </c>
      <c r="AO100" s="142">
        <f t="shared" si="2"/>
        <v>0</v>
      </c>
      <c r="AP100" s="169"/>
      <c r="AQ100" s="145"/>
      <c r="AR100" s="149"/>
      <c r="AS100" s="154"/>
      <c r="AT100" s="89"/>
      <c r="AU100" s="89"/>
      <c r="AV100" s="162"/>
      <c r="AW100" s="67"/>
      <c r="AX100" s="165"/>
      <c r="AY100" s="167"/>
    </row>
    <row r="101" spans="2:51" ht="14.25">
      <c r="B101" s="113"/>
      <c r="C101" s="77"/>
      <c r="D101" s="115"/>
      <c r="E101" s="73"/>
      <c r="F101" s="160"/>
      <c r="G101" s="157"/>
      <c r="H101" s="73"/>
      <c r="I101" s="120"/>
      <c r="J101" s="66" t="str">
        <f t="shared" si="0"/>
        <v>5638029063</v>
      </c>
      <c r="K101" s="34" t="str">
        <f t="shared" si="3"/>
        <v>563801001</v>
      </c>
      <c r="L101" s="74">
        <f t="shared" si="1"/>
        <v>39010000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75">
        <f t="shared" si="4"/>
        <v>0</v>
      </c>
      <c r="AD101" s="86"/>
      <c r="AE101" s="69"/>
      <c r="AF101" s="69"/>
      <c r="AG101" s="69"/>
      <c r="AH101" s="76">
        <f t="shared" si="5"/>
        <v>0</v>
      </c>
      <c r="AI101" s="77">
        <f t="shared" si="6"/>
        <v>100000</v>
      </c>
      <c r="AJ101" s="77">
        <f t="shared" si="7"/>
        <v>30239</v>
      </c>
      <c r="AK101" s="139">
        <f t="shared" si="8"/>
        <v>0</v>
      </c>
      <c r="AL101" s="77">
        <f t="shared" si="9"/>
        <v>10000</v>
      </c>
      <c r="AM101" s="67"/>
      <c r="AN101" s="98">
        <f t="shared" si="10"/>
        <v>0</v>
      </c>
      <c r="AO101" s="142">
        <f t="shared" si="2"/>
        <v>0</v>
      </c>
      <c r="AP101" s="169"/>
      <c r="AQ101" s="145"/>
      <c r="AR101" s="149"/>
      <c r="AS101" s="154"/>
      <c r="AT101" s="89"/>
      <c r="AU101" s="89"/>
      <c r="AV101" s="162"/>
      <c r="AW101" s="67"/>
      <c r="AX101" s="165"/>
      <c r="AY101" s="167"/>
    </row>
    <row r="102" spans="2:51" ht="14.25">
      <c r="B102" s="113"/>
      <c r="C102" s="77"/>
      <c r="D102" s="115"/>
      <c r="E102" s="73"/>
      <c r="F102" s="160"/>
      <c r="G102" s="157"/>
      <c r="H102" s="73"/>
      <c r="I102" s="120"/>
      <c r="J102" s="66" t="str">
        <f t="shared" si="0"/>
        <v>5638029063</v>
      </c>
      <c r="K102" s="34" t="str">
        <f t="shared" si="3"/>
        <v>563801001</v>
      </c>
      <c r="L102" s="74">
        <f t="shared" si="1"/>
        <v>39010000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75">
        <f t="shared" si="4"/>
        <v>0</v>
      </c>
      <c r="AD102" s="86"/>
      <c r="AE102" s="69"/>
      <c r="AF102" s="69"/>
      <c r="AG102" s="69"/>
      <c r="AH102" s="76">
        <f t="shared" si="5"/>
        <v>0</v>
      </c>
      <c r="AI102" s="77">
        <f t="shared" si="6"/>
        <v>100000</v>
      </c>
      <c r="AJ102" s="77">
        <f t="shared" si="7"/>
        <v>30239</v>
      </c>
      <c r="AK102" s="139">
        <f t="shared" si="8"/>
        <v>0</v>
      </c>
      <c r="AL102" s="77">
        <f t="shared" si="9"/>
        <v>10000</v>
      </c>
      <c r="AM102" s="67"/>
      <c r="AN102" s="98">
        <f t="shared" si="10"/>
        <v>0</v>
      </c>
      <c r="AO102" s="142">
        <f t="shared" si="2"/>
        <v>0</v>
      </c>
      <c r="AP102" s="169"/>
      <c r="AQ102" s="145"/>
      <c r="AR102" s="149"/>
      <c r="AS102" s="154"/>
      <c r="AT102" s="89"/>
      <c r="AU102" s="89"/>
      <c r="AV102" s="162"/>
      <c r="AW102" s="67"/>
      <c r="AX102" s="165"/>
      <c r="AY102" s="167"/>
    </row>
    <row r="103" spans="2:51" ht="14.25">
      <c r="B103" s="113"/>
      <c r="C103" s="77"/>
      <c r="D103" s="115"/>
      <c r="E103" s="73"/>
      <c r="F103" s="160"/>
      <c r="G103" s="157"/>
      <c r="H103" s="73"/>
      <c r="I103" s="120"/>
      <c r="J103" s="66" t="str">
        <f t="shared" si="0"/>
        <v>5638029063</v>
      </c>
      <c r="K103" s="34" t="str">
        <f t="shared" si="3"/>
        <v>563801001</v>
      </c>
      <c r="L103" s="74">
        <f t="shared" si="1"/>
        <v>39010000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75">
        <f t="shared" si="4"/>
        <v>0</v>
      </c>
      <c r="AD103" s="86"/>
      <c r="AE103" s="69"/>
      <c r="AF103" s="69"/>
      <c r="AG103" s="69"/>
      <c r="AH103" s="76">
        <f t="shared" si="5"/>
        <v>0</v>
      </c>
      <c r="AI103" s="77">
        <f t="shared" si="6"/>
        <v>100000</v>
      </c>
      <c r="AJ103" s="77">
        <f t="shared" si="7"/>
        <v>30239</v>
      </c>
      <c r="AK103" s="139">
        <f t="shared" si="8"/>
        <v>0</v>
      </c>
      <c r="AL103" s="77">
        <f t="shared" si="9"/>
        <v>10000</v>
      </c>
      <c r="AM103" s="67"/>
      <c r="AN103" s="98">
        <f t="shared" si="10"/>
        <v>0</v>
      </c>
      <c r="AO103" s="142">
        <f t="shared" si="2"/>
        <v>0</v>
      </c>
      <c r="AP103" s="169"/>
      <c r="AQ103" s="145"/>
      <c r="AR103" s="149"/>
      <c r="AS103" s="154"/>
      <c r="AT103" s="89"/>
      <c r="AU103" s="89"/>
      <c r="AV103" s="162"/>
      <c r="AW103" s="67"/>
      <c r="AX103" s="165"/>
      <c r="AY103" s="167"/>
    </row>
    <row r="104" spans="2:51" ht="14.25">
      <c r="B104" s="113"/>
      <c r="C104" s="77"/>
      <c r="D104" s="115"/>
      <c r="E104" s="73"/>
      <c r="F104" s="160"/>
      <c r="G104" s="157"/>
      <c r="H104" s="73"/>
      <c r="I104" s="120"/>
      <c r="J104" s="66" t="str">
        <f t="shared" si="0"/>
        <v>5638029063</v>
      </c>
      <c r="K104" s="34" t="str">
        <f t="shared" si="3"/>
        <v>563801001</v>
      </c>
      <c r="L104" s="74">
        <f t="shared" si="1"/>
        <v>39010000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75">
        <f t="shared" si="4"/>
        <v>0</v>
      </c>
      <c r="AD104" s="86"/>
      <c r="AE104" s="69"/>
      <c r="AF104" s="69"/>
      <c r="AG104" s="69"/>
      <c r="AH104" s="76">
        <f t="shared" si="5"/>
        <v>0</v>
      </c>
      <c r="AI104" s="77">
        <f t="shared" si="6"/>
        <v>100000</v>
      </c>
      <c r="AJ104" s="77">
        <f t="shared" si="7"/>
        <v>30239</v>
      </c>
      <c r="AK104" s="139">
        <f t="shared" si="8"/>
        <v>0</v>
      </c>
      <c r="AL104" s="77">
        <f t="shared" si="9"/>
        <v>10000</v>
      </c>
      <c r="AM104" s="67"/>
      <c r="AN104" s="98">
        <f t="shared" si="10"/>
        <v>0</v>
      </c>
      <c r="AO104" s="142">
        <f t="shared" si="2"/>
        <v>0</v>
      </c>
      <c r="AP104" s="169"/>
      <c r="AQ104" s="145"/>
      <c r="AR104" s="149"/>
      <c r="AS104" s="154"/>
      <c r="AT104" s="89"/>
      <c r="AU104" s="89"/>
      <c r="AV104" s="162"/>
      <c r="AW104" s="67"/>
      <c r="AX104" s="165"/>
      <c r="AY104" s="167"/>
    </row>
    <row r="105" spans="2:51" ht="14.25">
      <c r="B105" s="113"/>
      <c r="C105" s="77"/>
      <c r="D105" s="115"/>
      <c r="E105" s="73"/>
      <c r="F105" s="160"/>
      <c r="G105" s="157"/>
      <c r="H105" s="73"/>
      <c r="I105" s="120"/>
      <c r="J105" s="66" t="str">
        <f t="shared" si="0"/>
        <v>5638029063</v>
      </c>
      <c r="K105" s="34" t="str">
        <f t="shared" si="3"/>
        <v>563801001</v>
      </c>
      <c r="L105" s="74">
        <f t="shared" si="1"/>
        <v>39010000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75">
        <f t="shared" si="4"/>
        <v>0</v>
      </c>
      <c r="AD105" s="86"/>
      <c r="AE105" s="69"/>
      <c r="AF105" s="69"/>
      <c r="AG105" s="69"/>
      <c r="AH105" s="76">
        <f t="shared" si="5"/>
        <v>0</v>
      </c>
      <c r="AI105" s="77">
        <f t="shared" si="6"/>
        <v>100000</v>
      </c>
      <c r="AJ105" s="77">
        <f t="shared" si="7"/>
        <v>30239</v>
      </c>
      <c r="AK105" s="139">
        <f t="shared" si="8"/>
        <v>0</v>
      </c>
      <c r="AL105" s="77">
        <f t="shared" si="9"/>
        <v>10000</v>
      </c>
      <c r="AM105" s="67"/>
      <c r="AN105" s="98">
        <f t="shared" si="10"/>
        <v>0</v>
      </c>
      <c r="AO105" s="142">
        <f t="shared" si="2"/>
        <v>0</v>
      </c>
      <c r="AP105" s="169"/>
      <c r="AQ105" s="145"/>
      <c r="AR105" s="149"/>
      <c r="AS105" s="154"/>
      <c r="AT105" s="89"/>
      <c r="AU105" s="89"/>
      <c r="AV105" s="162"/>
      <c r="AW105" s="67"/>
      <c r="AX105" s="165"/>
      <c r="AY105" s="167"/>
    </row>
    <row r="106" spans="2:51" ht="14.25">
      <c r="B106" s="113"/>
      <c r="C106" s="77"/>
      <c r="D106" s="115"/>
      <c r="E106" s="73"/>
      <c r="F106" s="160"/>
      <c r="G106" s="157"/>
      <c r="H106" s="73"/>
      <c r="I106" s="120"/>
      <c r="J106" s="66" t="str">
        <f t="shared" si="0"/>
        <v>5638029063</v>
      </c>
      <c r="K106" s="34" t="str">
        <f t="shared" si="3"/>
        <v>563801001</v>
      </c>
      <c r="L106" s="74">
        <f t="shared" si="1"/>
        <v>39010000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75">
        <f t="shared" si="4"/>
        <v>0</v>
      </c>
      <c r="AD106" s="86"/>
      <c r="AE106" s="69"/>
      <c r="AF106" s="69"/>
      <c r="AG106" s="69"/>
      <c r="AH106" s="76">
        <f t="shared" si="5"/>
        <v>0</v>
      </c>
      <c r="AI106" s="77">
        <f t="shared" si="6"/>
        <v>100000</v>
      </c>
      <c r="AJ106" s="77">
        <f t="shared" si="7"/>
        <v>30239</v>
      </c>
      <c r="AK106" s="139">
        <f t="shared" si="8"/>
        <v>0</v>
      </c>
      <c r="AL106" s="77">
        <f t="shared" si="9"/>
        <v>10000</v>
      </c>
      <c r="AM106" s="67"/>
      <c r="AN106" s="98">
        <f t="shared" si="10"/>
        <v>0</v>
      </c>
      <c r="AO106" s="142">
        <f t="shared" si="2"/>
        <v>0</v>
      </c>
      <c r="AP106" s="169"/>
      <c r="AQ106" s="145"/>
      <c r="AR106" s="149"/>
      <c r="AS106" s="154"/>
      <c r="AT106" s="89"/>
      <c r="AU106" s="89"/>
      <c r="AV106" s="162"/>
      <c r="AW106" s="67"/>
      <c r="AX106" s="165"/>
      <c r="AY106" s="167"/>
    </row>
    <row r="107" spans="2:51" ht="14.25">
      <c r="B107" s="113"/>
      <c r="C107" s="77"/>
      <c r="D107" s="115"/>
      <c r="E107" s="73"/>
      <c r="F107" s="160"/>
      <c r="G107" s="157"/>
      <c r="H107" s="73"/>
      <c r="I107" s="120"/>
      <c r="J107" s="66" t="str">
        <f aca="true" t="shared" si="12" ref="J107:J170">CONCATENATE($F$23)</f>
        <v>5638029063</v>
      </c>
      <c r="K107" s="34" t="str">
        <f t="shared" si="3"/>
        <v>563801001</v>
      </c>
      <c r="L107" s="74">
        <f aca="true" t="shared" si="13" ref="L107:L170">$F$25</f>
        <v>39010000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75">
        <f t="shared" si="4"/>
        <v>0</v>
      </c>
      <c r="AD107" s="86"/>
      <c r="AE107" s="69"/>
      <c r="AF107" s="69"/>
      <c r="AG107" s="69"/>
      <c r="AH107" s="76">
        <f t="shared" si="5"/>
        <v>0</v>
      </c>
      <c r="AI107" s="77">
        <f t="shared" si="6"/>
        <v>100000</v>
      </c>
      <c r="AJ107" s="77">
        <f t="shared" si="7"/>
        <v>30239</v>
      </c>
      <c r="AK107" s="139">
        <f t="shared" si="8"/>
        <v>0</v>
      </c>
      <c r="AL107" s="77">
        <f t="shared" si="9"/>
        <v>10000</v>
      </c>
      <c r="AM107" s="67"/>
      <c r="AN107" s="98">
        <f t="shared" si="10"/>
        <v>0</v>
      </c>
      <c r="AO107" s="142">
        <f aca="true" t="shared" si="14" ref="AO107:AO170">$F$28</f>
        <v>0</v>
      </c>
      <c r="AP107" s="169"/>
      <c r="AQ107" s="145"/>
      <c r="AR107" s="149"/>
      <c r="AS107" s="154"/>
      <c r="AT107" s="89"/>
      <c r="AU107" s="89"/>
      <c r="AV107" s="162"/>
      <c r="AW107" s="67"/>
      <c r="AX107" s="165"/>
      <c r="AY107" s="167"/>
    </row>
    <row r="108" spans="2:51" ht="14.25">
      <c r="B108" s="113"/>
      <c r="C108" s="77"/>
      <c r="D108" s="115"/>
      <c r="E108" s="73"/>
      <c r="F108" s="160"/>
      <c r="G108" s="157"/>
      <c r="H108" s="73"/>
      <c r="I108" s="120"/>
      <c r="J108" s="66" t="str">
        <f t="shared" si="12"/>
        <v>5638029063</v>
      </c>
      <c r="K108" s="34" t="str">
        <f aca="true" t="shared" si="15" ref="K108:K171">CONCATENATE($G$23)</f>
        <v>563801001</v>
      </c>
      <c r="L108" s="74">
        <f t="shared" si="13"/>
        <v>39010000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75">
        <f aca="true" t="shared" si="16" ref="AC108:AC171">IF(ABS(M108+Q108+U108+Y108)&gt;=ABS(N108+O108+P108+R108+S108+T108+V108+W108+X108+Z108+AA108+AB108),M108+Q108+U108+Y108,N108+O108+P108+R108+S108+T108+V108+W108+X108+Z108+AA108+AB108)</f>
        <v>0</v>
      </c>
      <c r="AD108" s="86"/>
      <c r="AE108" s="69"/>
      <c r="AF108" s="69"/>
      <c r="AG108" s="69"/>
      <c r="AH108" s="76">
        <f aca="true" t="shared" si="17" ref="AH108:AH171">$F$18</f>
        <v>0</v>
      </c>
      <c r="AI108" s="77">
        <f aca="true" t="shared" si="18" ref="AI108:AI171">$F$19</f>
        <v>100000</v>
      </c>
      <c r="AJ108" s="77">
        <f aca="true" t="shared" si="19" ref="AJ108:AJ171">$F$17</f>
        <v>30239</v>
      </c>
      <c r="AK108" s="139">
        <f aca="true" t="shared" si="20" ref="AK108:AK171">$F$20</f>
        <v>0</v>
      </c>
      <c r="AL108" s="77">
        <f aca="true" t="shared" si="21" ref="AL108:AL171">$F$21</f>
        <v>10000</v>
      </c>
      <c r="AM108" s="67"/>
      <c r="AN108" s="98">
        <f aca="true" t="shared" si="22" ref="AN108:AN171">$F$26</f>
        <v>0</v>
      </c>
      <c r="AO108" s="142">
        <f t="shared" si="14"/>
        <v>0</v>
      </c>
      <c r="AP108" s="169"/>
      <c r="AQ108" s="145"/>
      <c r="AR108" s="149"/>
      <c r="AS108" s="154"/>
      <c r="AT108" s="89"/>
      <c r="AU108" s="89"/>
      <c r="AV108" s="162"/>
      <c r="AW108" s="67"/>
      <c r="AX108" s="165"/>
      <c r="AY108" s="167"/>
    </row>
    <row r="109" spans="2:51" ht="14.25">
      <c r="B109" s="113"/>
      <c r="C109" s="77"/>
      <c r="D109" s="115"/>
      <c r="E109" s="73"/>
      <c r="F109" s="160"/>
      <c r="G109" s="157"/>
      <c r="H109" s="73"/>
      <c r="I109" s="120"/>
      <c r="J109" s="66" t="str">
        <f t="shared" si="12"/>
        <v>5638029063</v>
      </c>
      <c r="K109" s="34" t="str">
        <f t="shared" si="15"/>
        <v>563801001</v>
      </c>
      <c r="L109" s="74">
        <f t="shared" si="13"/>
        <v>39010000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75">
        <f t="shared" si="16"/>
        <v>0</v>
      </c>
      <c r="AD109" s="86"/>
      <c r="AE109" s="69"/>
      <c r="AF109" s="69"/>
      <c r="AG109" s="69"/>
      <c r="AH109" s="76">
        <f t="shared" si="17"/>
        <v>0</v>
      </c>
      <c r="AI109" s="77">
        <f t="shared" si="18"/>
        <v>100000</v>
      </c>
      <c r="AJ109" s="77">
        <f t="shared" si="19"/>
        <v>30239</v>
      </c>
      <c r="AK109" s="139">
        <f t="shared" si="20"/>
        <v>0</v>
      </c>
      <c r="AL109" s="77">
        <f t="shared" si="21"/>
        <v>10000</v>
      </c>
      <c r="AM109" s="67"/>
      <c r="AN109" s="98">
        <f t="shared" si="22"/>
        <v>0</v>
      </c>
      <c r="AO109" s="142">
        <f t="shared" si="14"/>
        <v>0</v>
      </c>
      <c r="AP109" s="169"/>
      <c r="AQ109" s="145"/>
      <c r="AR109" s="149"/>
      <c r="AS109" s="154"/>
      <c r="AT109" s="89"/>
      <c r="AU109" s="89"/>
      <c r="AV109" s="162"/>
      <c r="AW109" s="67"/>
      <c r="AX109" s="165"/>
      <c r="AY109" s="167"/>
    </row>
    <row r="110" spans="2:51" ht="14.25">
      <c r="B110" s="113"/>
      <c r="C110" s="77"/>
      <c r="D110" s="115"/>
      <c r="E110" s="73"/>
      <c r="F110" s="160"/>
      <c r="G110" s="157"/>
      <c r="H110" s="73"/>
      <c r="I110" s="120"/>
      <c r="J110" s="66" t="str">
        <f t="shared" si="12"/>
        <v>5638029063</v>
      </c>
      <c r="K110" s="34" t="str">
        <f t="shared" si="15"/>
        <v>563801001</v>
      </c>
      <c r="L110" s="74">
        <f t="shared" si="13"/>
        <v>39010000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75">
        <f t="shared" si="16"/>
        <v>0</v>
      </c>
      <c r="AD110" s="86"/>
      <c r="AE110" s="69"/>
      <c r="AF110" s="69"/>
      <c r="AG110" s="69"/>
      <c r="AH110" s="76">
        <f t="shared" si="17"/>
        <v>0</v>
      </c>
      <c r="AI110" s="77">
        <f t="shared" si="18"/>
        <v>100000</v>
      </c>
      <c r="AJ110" s="77">
        <f t="shared" si="19"/>
        <v>30239</v>
      </c>
      <c r="AK110" s="139">
        <f t="shared" si="20"/>
        <v>0</v>
      </c>
      <c r="AL110" s="77">
        <f t="shared" si="21"/>
        <v>10000</v>
      </c>
      <c r="AM110" s="67"/>
      <c r="AN110" s="98">
        <f t="shared" si="22"/>
        <v>0</v>
      </c>
      <c r="AO110" s="142">
        <f t="shared" si="14"/>
        <v>0</v>
      </c>
      <c r="AP110" s="169"/>
      <c r="AQ110" s="145"/>
      <c r="AR110" s="149"/>
      <c r="AS110" s="154"/>
      <c r="AT110" s="89"/>
      <c r="AU110" s="89"/>
      <c r="AV110" s="162"/>
      <c r="AW110" s="67"/>
      <c r="AX110" s="165"/>
      <c r="AY110" s="167"/>
    </row>
    <row r="111" spans="2:51" ht="14.25">
      <c r="B111" s="113"/>
      <c r="C111" s="77"/>
      <c r="D111" s="115"/>
      <c r="E111" s="73"/>
      <c r="F111" s="160"/>
      <c r="G111" s="157"/>
      <c r="H111" s="73"/>
      <c r="I111" s="120"/>
      <c r="J111" s="66" t="str">
        <f t="shared" si="12"/>
        <v>5638029063</v>
      </c>
      <c r="K111" s="34" t="str">
        <f t="shared" si="15"/>
        <v>563801001</v>
      </c>
      <c r="L111" s="74">
        <f t="shared" si="13"/>
        <v>39010000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75">
        <f t="shared" si="16"/>
        <v>0</v>
      </c>
      <c r="AD111" s="86"/>
      <c r="AE111" s="69"/>
      <c r="AF111" s="69"/>
      <c r="AG111" s="69"/>
      <c r="AH111" s="76">
        <f t="shared" si="17"/>
        <v>0</v>
      </c>
      <c r="AI111" s="77">
        <f t="shared" si="18"/>
        <v>100000</v>
      </c>
      <c r="AJ111" s="77">
        <f t="shared" si="19"/>
        <v>30239</v>
      </c>
      <c r="AK111" s="139">
        <f t="shared" si="20"/>
        <v>0</v>
      </c>
      <c r="AL111" s="77">
        <f t="shared" si="21"/>
        <v>10000</v>
      </c>
      <c r="AM111" s="67"/>
      <c r="AN111" s="98">
        <f t="shared" si="22"/>
        <v>0</v>
      </c>
      <c r="AO111" s="142">
        <f t="shared" si="14"/>
        <v>0</v>
      </c>
      <c r="AP111" s="169"/>
      <c r="AQ111" s="145"/>
      <c r="AR111" s="149"/>
      <c r="AS111" s="154"/>
      <c r="AT111" s="89"/>
      <c r="AU111" s="89"/>
      <c r="AV111" s="162"/>
      <c r="AW111" s="67"/>
      <c r="AX111" s="165"/>
      <c r="AY111" s="167"/>
    </row>
    <row r="112" spans="2:51" ht="14.25">
      <c r="B112" s="113"/>
      <c r="C112" s="77"/>
      <c r="D112" s="115"/>
      <c r="E112" s="73"/>
      <c r="F112" s="160"/>
      <c r="G112" s="157"/>
      <c r="H112" s="73"/>
      <c r="I112" s="120"/>
      <c r="J112" s="66" t="str">
        <f t="shared" si="12"/>
        <v>5638029063</v>
      </c>
      <c r="K112" s="34" t="str">
        <f t="shared" si="15"/>
        <v>563801001</v>
      </c>
      <c r="L112" s="74">
        <f t="shared" si="13"/>
        <v>39010000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75">
        <f t="shared" si="16"/>
        <v>0</v>
      </c>
      <c r="AD112" s="86"/>
      <c r="AE112" s="69"/>
      <c r="AF112" s="69"/>
      <c r="AG112" s="69"/>
      <c r="AH112" s="76">
        <f t="shared" si="17"/>
        <v>0</v>
      </c>
      <c r="AI112" s="77">
        <f t="shared" si="18"/>
        <v>100000</v>
      </c>
      <c r="AJ112" s="77">
        <f t="shared" si="19"/>
        <v>30239</v>
      </c>
      <c r="AK112" s="139">
        <f t="shared" si="20"/>
        <v>0</v>
      </c>
      <c r="AL112" s="77">
        <f t="shared" si="21"/>
        <v>10000</v>
      </c>
      <c r="AM112" s="67"/>
      <c r="AN112" s="98">
        <f t="shared" si="22"/>
        <v>0</v>
      </c>
      <c r="AO112" s="142">
        <f t="shared" si="14"/>
        <v>0</v>
      </c>
      <c r="AP112" s="169"/>
      <c r="AQ112" s="145"/>
      <c r="AR112" s="149"/>
      <c r="AS112" s="154"/>
      <c r="AT112" s="89"/>
      <c r="AU112" s="89"/>
      <c r="AV112" s="162"/>
      <c r="AW112" s="67"/>
      <c r="AX112" s="165"/>
      <c r="AY112" s="167"/>
    </row>
    <row r="113" spans="2:51" ht="14.25">
      <c r="B113" s="113"/>
      <c r="C113" s="77"/>
      <c r="D113" s="115"/>
      <c r="E113" s="73"/>
      <c r="F113" s="160"/>
      <c r="G113" s="157"/>
      <c r="H113" s="73"/>
      <c r="I113" s="120"/>
      <c r="J113" s="66" t="str">
        <f t="shared" si="12"/>
        <v>5638029063</v>
      </c>
      <c r="K113" s="34" t="str">
        <f t="shared" si="15"/>
        <v>563801001</v>
      </c>
      <c r="L113" s="74">
        <f t="shared" si="13"/>
        <v>39010000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5">
        <f t="shared" si="16"/>
        <v>0</v>
      </c>
      <c r="AD113" s="86"/>
      <c r="AE113" s="69"/>
      <c r="AF113" s="69"/>
      <c r="AG113" s="69"/>
      <c r="AH113" s="76">
        <f t="shared" si="17"/>
        <v>0</v>
      </c>
      <c r="AI113" s="77">
        <f t="shared" si="18"/>
        <v>100000</v>
      </c>
      <c r="AJ113" s="77">
        <f t="shared" si="19"/>
        <v>30239</v>
      </c>
      <c r="AK113" s="139">
        <f t="shared" si="20"/>
        <v>0</v>
      </c>
      <c r="AL113" s="77">
        <f t="shared" si="21"/>
        <v>10000</v>
      </c>
      <c r="AM113" s="67"/>
      <c r="AN113" s="98">
        <f t="shared" si="22"/>
        <v>0</v>
      </c>
      <c r="AO113" s="142">
        <f t="shared" si="14"/>
        <v>0</v>
      </c>
      <c r="AP113" s="169"/>
      <c r="AQ113" s="145"/>
      <c r="AR113" s="149"/>
      <c r="AS113" s="154"/>
      <c r="AT113" s="89"/>
      <c r="AU113" s="89"/>
      <c r="AV113" s="162"/>
      <c r="AW113" s="67"/>
      <c r="AX113" s="165"/>
      <c r="AY113" s="167"/>
    </row>
    <row r="114" spans="2:51" ht="14.25">
      <c r="B114" s="113"/>
      <c r="C114" s="77"/>
      <c r="D114" s="115"/>
      <c r="E114" s="73"/>
      <c r="F114" s="160"/>
      <c r="G114" s="157"/>
      <c r="H114" s="73"/>
      <c r="I114" s="120"/>
      <c r="J114" s="66" t="str">
        <f t="shared" si="12"/>
        <v>5638029063</v>
      </c>
      <c r="K114" s="34" t="str">
        <f t="shared" si="15"/>
        <v>563801001</v>
      </c>
      <c r="L114" s="74">
        <f t="shared" si="13"/>
        <v>39010000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75">
        <f t="shared" si="16"/>
        <v>0</v>
      </c>
      <c r="AD114" s="86"/>
      <c r="AE114" s="69"/>
      <c r="AF114" s="69"/>
      <c r="AG114" s="69"/>
      <c r="AH114" s="76">
        <f t="shared" si="17"/>
        <v>0</v>
      </c>
      <c r="AI114" s="77">
        <f t="shared" si="18"/>
        <v>100000</v>
      </c>
      <c r="AJ114" s="77">
        <f t="shared" si="19"/>
        <v>30239</v>
      </c>
      <c r="AK114" s="139">
        <f t="shared" si="20"/>
        <v>0</v>
      </c>
      <c r="AL114" s="77">
        <f t="shared" si="21"/>
        <v>10000</v>
      </c>
      <c r="AM114" s="67"/>
      <c r="AN114" s="98">
        <f t="shared" si="22"/>
        <v>0</v>
      </c>
      <c r="AO114" s="142">
        <f t="shared" si="14"/>
        <v>0</v>
      </c>
      <c r="AP114" s="169"/>
      <c r="AQ114" s="145"/>
      <c r="AR114" s="149"/>
      <c r="AS114" s="154"/>
      <c r="AT114" s="89"/>
      <c r="AU114" s="89"/>
      <c r="AV114" s="162"/>
      <c r="AW114" s="67"/>
      <c r="AX114" s="165"/>
      <c r="AY114" s="167"/>
    </row>
    <row r="115" spans="2:51" ht="14.25">
      <c r="B115" s="113"/>
      <c r="C115" s="77"/>
      <c r="D115" s="115"/>
      <c r="E115" s="73"/>
      <c r="F115" s="160"/>
      <c r="G115" s="157"/>
      <c r="H115" s="73"/>
      <c r="I115" s="120"/>
      <c r="J115" s="66" t="str">
        <f t="shared" si="12"/>
        <v>5638029063</v>
      </c>
      <c r="K115" s="34" t="str">
        <f t="shared" si="15"/>
        <v>563801001</v>
      </c>
      <c r="L115" s="74">
        <f t="shared" si="13"/>
        <v>39010000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75">
        <f t="shared" si="16"/>
        <v>0</v>
      </c>
      <c r="AD115" s="86"/>
      <c r="AE115" s="69"/>
      <c r="AF115" s="69"/>
      <c r="AG115" s="69"/>
      <c r="AH115" s="76">
        <f t="shared" si="17"/>
        <v>0</v>
      </c>
      <c r="AI115" s="77">
        <f t="shared" si="18"/>
        <v>100000</v>
      </c>
      <c r="AJ115" s="77">
        <f t="shared" si="19"/>
        <v>30239</v>
      </c>
      <c r="AK115" s="139">
        <f t="shared" si="20"/>
        <v>0</v>
      </c>
      <c r="AL115" s="77">
        <f t="shared" si="21"/>
        <v>10000</v>
      </c>
      <c r="AM115" s="67"/>
      <c r="AN115" s="98">
        <f t="shared" si="22"/>
        <v>0</v>
      </c>
      <c r="AO115" s="142">
        <f t="shared" si="14"/>
        <v>0</v>
      </c>
      <c r="AP115" s="169"/>
      <c r="AQ115" s="145"/>
      <c r="AR115" s="149"/>
      <c r="AS115" s="154"/>
      <c r="AT115" s="89"/>
      <c r="AU115" s="89"/>
      <c r="AV115" s="162"/>
      <c r="AW115" s="67"/>
      <c r="AX115" s="165"/>
      <c r="AY115" s="167"/>
    </row>
    <row r="116" spans="2:51" ht="14.25">
      <c r="B116" s="113"/>
      <c r="C116" s="77"/>
      <c r="D116" s="115"/>
      <c r="E116" s="73"/>
      <c r="F116" s="160"/>
      <c r="G116" s="157"/>
      <c r="H116" s="73"/>
      <c r="I116" s="120"/>
      <c r="J116" s="66" t="str">
        <f t="shared" si="12"/>
        <v>5638029063</v>
      </c>
      <c r="K116" s="34" t="str">
        <f t="shared" si="15"/>
        <v>563801001</v>
      </c>
      <c r="L116" s="74">
        <f t="shared" si="13"/>
        <v>39010000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75">
        <f t="shared" si="16"/>
        <v>0</v>
      </c>
      <c r="AD116" s="86"/>
      <c r="AE116" s="69"/>
      <c r="AF116" s="69"/>
      <c r="AG116" s="69"/>
      <c r="AH116" s="76">
        <f t="shared" si="17"/>
        <v>0</v>
      </c>
      <c r="AI116" s="77">
        <f t="shared" si="18"/>
        <v>100000</v>
      </c>
      <c r="AJ116" s="77">
        <f t="shared" si="19"/>
        <v>30239</v>
      </c>
      <c r="AK116" s="139">
        <f t="shared" si="20"/>
        <v>0</v>
      </c>
      <c r="AL116" s="77">
        <f t="shared" si="21"/>
        <v>10000</v>
      </c>
      <c r="AM116" s="67"/>
      <c r="AN116" s="98">
        <f t="shared" si="22"/>
        <v>0</v>
      </c>
      <c r="AO116" s="142">
        <f t="shared" si="14"/>
        <v>0</v>
      </c>
      <c r="AP116" s="169"/>
      <c r="AQ116" s="145"/>
      <c r="AR116" s="149"/>
      <c r="AS116" s="154"/>
      <c r="AT116" s="89"/>
      <c r="AU116" s="89"/>
      <c r="AV116" s="162"/>
      <c r="AW116" s="67"/>
      <c r="AX116" s="165"/>
      <c r="AY116" s="167"/>
    </row>
    <row r="117" spans="2:51" ht="14.25">
      <c r="B117" s="113"/>
      <c r="C117" s="77"/>
      <c r="D117" s="115"/>
      <c r="E117" s="73"/>
      <c r="F117" s="160"/>
      <c r="G117" s="157"/>
      <c r="H117" s="73"/>
      <c r="I117" s="120"/>
      <c r="J117" s="66" t="str">
        <f t="shared" si="12"/>
        <v>5638029063</v>
      </c>
      <c r="K117" s="34" t="str">
        <f t="shared" si="15"/>
        <v>563801001</v>
      </c>
      <c r="L117" s="74">
        <f t="shared" si="13"/>
        <v>39010000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75">
        <f t="shared" si="16"/>
        <v>0</v>
      </c>
      <c r="AD117" s="86"/>
      <c r="AE117" s="69"/>
      <c r="AF117" s="69"/>
      <c r="AG117" s="69"/>
      <c r="AH117" s="76">
        <f t="shared" si="17"/>
        <v>0</v>
      </c>
      <c r="AI117" s="77">
        <f t="shared" si="18"/>
        <v>100000</v>
      </c>
      <c r="AJ117" s="77">
        <f t="shared" si="19"/>
        <v>30239</v>
      </c>
      <c r="AK117" s="139">
        <f t="shared" si="20"/>
        <v>0</v>
      </c>
      <c r="AL117" s="77">
        <f t="shared" si="21"/>
        <v>10000</v>
      </c>
      <c r="AM117" s="67"/>
      <c r="AN117" s="98">
        <f t="shared" si="22"/>
        <v>0</v>
      </c>
      <c r="AO117" s="142">
        <f t="shared" si="14"/>
        <v>0</v>
      </c>
      <c r="AP117" s="169"/>
      <c r="AQ117" s="145"/>
      <c r="AR117" s="149"/>
      <c r="AS117" s="154"/>
      <c r="AT117" s="89"/>
      <c r="AU117" s="89"/>
      <c r="AV117" s="162"/>
      <c r="AW117" s="67"/>
      <c r="AX117" s="165"/>
      <c r="AY117" s="167"/>
    </row>
    <row r="118" spans="2:51" ht="14.25">
      <c r="B118" s="113"/>
      <c r="C118" s="77"/>
      <c r="D118" s="115"/>
      <c r="E118" s="73"/>
      <c r="F118" s="160"/>
      <c r="G118" s="157"/>
      <c r="H118" s="73"/>
      <c r="I118" s="120"/>
      <c r="J118" s="66" t="str">
        <f t="shared" si="12"/>
        <v>5638029063</v>
      </c>
      <c r="K118" s="34" t="str">
        <f t="shared" si="15"/>
        <v>563801001</v>
      </c>
      <c r="L118" s="74">
        <f t="shared" si="13"/>
        <v>39010000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75">
        <f t="shared" si="16"/>
        <v>0</v>
      </c>
      <c r="AD118" s="86"/>
      <c r="AE118" s="69"/>
      <c r="AF118" s="69"/>
      <c r="AG118" s="69"/>
      <c r="AH118" s="76">
        <f t="shared" si="17"/>
        <v>0</v>
      </c>
      <c r="AI118" s="77">
        <f t="shared" si="18"/>
        <v>100000</v>
      </c>
      <c r="AJ118" s="77">
        <f t="shared" si="19"/>
        <v>30239</v>
      </c>
      <c r="AK118" s="139">
        <f t="shared" si="20"/>
        <v>0</v>
      </c>
      <c r="AL118" s="77">
        <f t="shared" si="21"/>
        <v>10000</v>
      </c>
      <c r="AM118" s="67"/>
      <c r="AN118" s="98">
        <f t="shared" si="22"/>
        <v>0</v>
      </c>
      <c r="AO118" s="142">
        <f t="shared" si="14"/>
        <v>0</v>
      </c>
      <c r="AP118" s="169"/>
      <c r="AQ118" s="145"/>
      <c r="AR118" s="149"/>
      <c r="AS118" s="154"/>
      <c r="AT118" s="89"/>
      <c r="AU118" s="89"/>
      <c r="AV118" s="162"/>
      <c r="AW118" s="67"/>
      <c r="AX118" s="165"/>
      <c r="AY118" s="167"/>
    </row>
    <row r="119" spans="2:51" ht="14.25">
      <c r="B119" s="113"/>
      <c r="C119" s="77"/>
      <c r="D119" s="115"/>
      <c r="E119" s="73"/>
      <c r="F119" s="160"/>
      <c r="G119" s="157"/>
      <c r="H119" s="73"/>
      <c r="I119" s="120"/>
      <c r="J119" s="66" t="str">
        <f t="shared" si="12"/>
        <v>5638029063</v>
      </c>
      <c r="K119" s="34" t="str">
        <f t="shared" si="15"/>
        <v>563801001</v>
      </c>
      <c r="L119" s="74">
        <f t="shared" si="13"/>
        <v>39010000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75">
        <f t="shared" si="16"/>
        <v>0</v>
      </c>
      <c r="AD119" s="86"/>
      <c r="AE119" s="69"/>
      <c r="AF119" s="69"/>
      <c r="AG119" s="69"/>
      <c r="AH119" s="76">
        <f t="shared" si="17"/>
        <v>0</v>
      </c>
      <c r="AI119" s="77">
        <f t="shared" si="18"/>
        <v>100000</v>
      </c>
      <c r="AJ119" s="77">
        <f t="shared" si="19"/>
        <v>30239</v>
      </c>
      <c r="AK119" s="139">
        <f t="shared" si="20"/>
        <v>0</v>
      </c>
      <c r="AL119" s="77">
        <f t="shared" si="21"/>
        <v>10000</v>
      </c>
      <c r="AM119" s="67"/>
      <c r="AN119" s="98">
        <f t="shared" si="22"/>
        <v>0</v>
      </c>
      <c r="AO119" s="142">
        <f t="shared" si="14"/>
        <v>0</v>
      </c>
      <c r="AP119" s="169"/>
      <c r="AQ119" s="145"/>
      <c r="AR119" s="149"/>
      <c r="AS119" s="154"/>
      <c r="AT119" s="89"/>
      <c r="AU119" s="89"/>
      <c r="AV119" s="162"/>
      <c r="AW119" s="67"/>
      <c r="AX119" s="165"/>
      <c r="AY119" s="167"/>
    </row>
    <row r="120" spans="2:51" ht="14.25">
      <c r="B120" s="113"/>
      <c r="C120" s="77"/>
      <c r="D120" s="115"/>
      <c r="E120" s="73"/>
      <c r="F120" s="160"/>
      <c r="G120" s="157"/>
      <c r="H120" s="73"/>
      <c r="I120" s="120"/>
      <c r="J120" s="66" t="str">
        <f t="shared" si="12"/>
        <v>5638029063</v>
      </c>
      <c r="K120" s="34" t="str">
        <f t="shared" si="15"/>
        <v>563801001</v>
      </c>
      <c r="L120" s="74">
        <f t="shared" si="13"/>
        <v>39010000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75">
        <f t="shared" si="16"/>
        <v>0</v>
      </c>
      <c r="AD120" s="86"/>
      <c r="AE120" s="69"/>
      <c r="AF120" s="69"/>
      <c r="AG120" s="69"/>
      <c r="AH120" s="76">
        <f t="shared" si="17"/>
        <v>0</v>
      </c>
      <c r="AI120" s="77">
        <f t="shared" si="18"/>
        <v>100000</v>
      </c>
      <c r="AJ120" s="77">
        <f t="shared" si="19"/>
        <v>30239</v>
      </c>
      <c r="AK120" s="139">
        <f t="shared" si="20"/>
        <v>0</v>
      </c>
      <c r="AL120" s="77">
        <f t="shared" si="21"/>
        <v>10000</v>
      </c>
      <c r="AM120" s="67"/>
      <c r="AN120" s="98">
        <f t="shared" si="22"/>
        <v>0</v>
      </c>
      <c r="AO120" s="142">
        <f t="shared" si="14"/>
        <v>0</v>
      </c>
      <c r="AP120" s="169"/>
      <c r="AQ120" s="145"/>
      <c r="AR120" s="149"/>
      <c r="AS120" s="154"/>
      <c r="AT120" s="89"/>
      <c r="AU120" s="89"/>
      <c r="AV120" s="162"/>
      <c r="AW120" s="67"/>
      <c r="AX120" s="165"/>
      <c r="AY120" s="167"/>
    </row>
    <row r="121" spans="2:51" ht="14.25">
      <c r="B121" s="113"/>
      <c r="C121" s="77"/>
      <c r="D121" s="115"/>
      <c r="E121" s="73"/>
      <c r="F121" s="160"/>
      <c r="G121" s="157"/>
      <c r="H121" s="73"/>
      <c r="I121" s="120"/>
      <c r="J121" s="66" t="str">
        <f t="shared" si="12"/>
        <v>5638029063</v>
      </c>
      <c r="K121" s="34" t="str">
        <f t="shared" si="15"/>
        <v>563801001</v>
      </c>
      <c r="L121" s="74">
        <f t="shared" si="13"/>
        <v>39010000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75">
        <f t="shared" si="16"/>
        <v>0</v>
      </c>
      <c r="AD121" s="86"/>
      <c r="AE121" s="69"/>
      <c r="AF121" s="69"/>
      <c r="AG121" s="69"/>
      <c r="AH121" s="76">
        <f t="shared" si="17"/>
        <v>0</v>
      </c>
      <c r="AI121" s="77">
        <f t="shared" si="18"/>
        <v>100000</v>
      </c>
      <c r="AJ121" s="77">
        <f t="shared" si="19"/>
        <v>30239</v>
      </c>
      <c r="AK121" s="139">
        <f t="shared" si="20"/>
        <v>0</v>
      </c>
      <c r="AL121" s="77">
        <f t="shared" si="21"/>
        <v>10000</v>
      </c>
      <c r="AM121" s="67"/>
      <c r="AN121" s="98">
        <f t="shared" si="22"/>
        <v>0</v>
      </c>
      <c r="AO121" s="142">
        <f t="shared" si="14"/>
        <v>0</v>
      </c>
      <c r="AP121" s="169"/>
      <c r="AQ121" s="145"/>
      <c r="AR121" s="149"/>
      <c r="AS121" s="154"/>
      <c r="AT121" s="89"/>
      <c r="AU121" s="89"/>
      <c r="AV121" s="162"/>
      <c r="AW121" s="67"/>
      <c r="AX121" s="165"/>
      <c r="AY121" s="167"/>
    </row>
    <row r="122" spans="2:51" ht="14.25">
      <c r="B122" s="113"/>
      <c r="C122" s="77"/>
      <c r="D122" s="115"/>
      <c r="E122" s="73"/>
      <c r="F122" s="160"/>
      <c r="G122" s="157"/>
      <c r="H122" s="73"/>
      <c r="I122" s="120"/>
      <c r="J122" s="66" t="str">
        <f t="shared" si="12"/>
        <v>5638029063</v>
      </c>
      <c r="K122" s="34" t="str">
        <f t="shared" si="15"/>
        <v>563801001</v>
      </c>
      <c r="L122" s="74">
        <f t="shared" si="13"/>
        <v>39010000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75">
        <f t="shared" si="16"/>
        <v>0</v>
      </c>
      <c r="AD122" s="86"/>
      <c r="AE122" s="69"/>
      <c r="AF122" s="69"/>
      <c r="AG122" s="69"/>
      <c r="AH122" s="76">
        <f t="shared" si="17"/>
        <v>0</v>
      </c>
      <c r="AI122" s="77">
        <f t="shared" si="18"/>
        <v>100000</v>
      </c>
      <c r="AJ122" s="77">
        <f t="shared" si="19"/>
        <v>30239</v>
      </c>
      <c r="AK122" s="139">
        <f t="shared" si="20"/>
        <v>0</v>
      </c>
      <c r="AL122" s="77">
        <f t="shared" si="21"/>
        <v>10000</v>
      </c>
      <c r="AM122" s="67"/>
      <c r="AN122" s="98">
        <f t="shared" si="22"/>
        <v>0</v>
      </c>
      <c r="AO122" s="142">
        <f t="shared" si="14"/>
        <v>0</v>
      </c>
      <c r="AP122" s="169"/>
      <c r="AQ122" s="145"/>
      <c r="AR122" s="149"/>
      <c r="AS122" s="154"/>
      <c r="AT122" s="89"/>
      <c r="AU122" s="89"/>
      <c r="AV122" s="162"/>
      <c r="AW122" s="67"/>
      <c r="AX122" s="165"/>
      <c r="AY122" s="167"/>
    </row>
    <row r="123" spans="2:51" ht="14.25">
      <c r="B123" s="113"/>
      <c r="C123" s="77"/>
      <c r="D123" s="115"/>
      <c r="E123" s="73"/>
      <c r="F123" s="160"/>
      <c r="G123" s="157"/>
      <c r="H123" s="73"/>
      <c r="I123" s="120"/>
      <c r="J123" s="66" t="str">
        <f t="shared" si="12"/>
        <v>5638029063</v>
      </c>
      <c r="K123" s="34" t="str">
        <f t="shared" si="15"/>
        <v>563801001</v>
      </c>
      <c r="L123" s="74">
        <f t="shared" si="13"/>
        <v>39010000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75">
        <f t="shared" si="16"/>
        <v>0</v>
      </c>
      <c r="AD123" s="86"/>
      <c r="AE123" s="69"/>
      <c r="AF123" s="69"/>
      <c r="AG123" s="69"/>
      <c r="AH123" s="76">
        <f t="shared" si="17"/>
        <v>0</v>
      </c>
      <c r="AI123" s="77">
        <f t="shared" si="18"/>
        <v>100000</v>
      </c>
      <c r="AJ123" s="77">
        <f t="shared" si="19"/>
        <v>30239</v>
      </c>
      <c r="AK123" s="139">
        <f t="shared" si="20"/>
        <v>0</v>
      </c>
      <c r="AL123" s="77">
        <f t="shared" si="21"/>
        <v>10000</v>
      </c>
      <c r="AM123" s="67"/>
      <c r="AN123" s="98">
        <f t="shared" si="22"/>
        <v>0</v>
      </c>
      <c r="AO123" s="142">
        <f t="shared" si="14"/>
        <v>0</v>
      </c>
      <c r="AP123" s="169"/>
      <c r="AQ123" s="145"/>
      <c r="AR123" s="149"/>
      <c r="AS123" s="154"/>
      <c r="AT123" s="89"/>
      <c r="AU123" s="89"/>
      <c r="AV123" s="162"/>
      <c r="AW123" s="67"/>
      <c r="AX123" s="165"/>
      <c r="AY123" s="167"/>
    </row>
    <row r="124" spans="2:51" ht="14.25">
      <c r="B124" s="113"/>
      <c r="C124" s="77"/>
      <c r="D124" s="115"/>
      <c r="E124" s="73"/>
      <c r="F124" s="160"/>
      <c r="G124" s="157"/>
      <c r="H124" s="73"/>
      <c r="I124" s="120"/>
      <c r="J124" s="66" t="str">
        <f t="shared" si="12"/>
        <v>5638029063</v>
      </c>
      <c r="K124" s="34" t="str">
        <f t="shared" si="15"/>
        <v>563801001</v>
      </c>
      <c r="L124" s="74">
        <f t="shared" si="13"/>
        <v>39010000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75">
        <f t="shared" si="16"/>
        <v>0</v>
      </c>
      <c r="AD124" s="86"/>
      <c r="AE124" s="69"/>
      <c r="AF124" s="69"/>
      <c r="AG124" s="69"/>
      <c r="AH124" s="76">
        <f t="shared" si="17"/>
        <v>0</v>
      </c>
      <c r="AI124" s="77">
        <f t="shared" si="18"/>
        <v>100000</v>
      </c>
      <c r="AJ124" s="77">
        <f t="shared" si="19"/>
        <v>30239</v>
      </c>
      <c r="AK124" s="139">
        <f t="shared" si="20"/>
        <v>0</v>
      </c>
      <c r="AL124" s="77">
        <f t="shared" si="21"/>
        <v>10000</v>
      </c>
      <c r="AM124" s="67"/>
      <c r="AN124" s="98">
        <f t="shared" si="22"/>
        <v>0</v>
      </c>
      <c r="AO124" s="142">
        <f t="shared" si="14"/>
        <v>0</v>
      </c>
      <c r="AP124" s="169"/>
      <c r="AQ124" s="145"/>
      <c r="AR124" s="149"/>
      <c r="AS124" s="154"/>
      <c r="AT124" s="89"/>
      <c r="AU124" s="89"/>
      <c r="AV124" s="162"/>
      <c r="AW124" s="67"/>
      <c r="AX124" s="165"/>
      <c r="AY124" s="167"/>
    </row>
    <row r="125" spans="2:51" ht="14.25">
      <c r="B125" s="113"/>
      <c r="C125" s="77"/>
      <c r="D125" s="115"/>
      <c r="E125" s="73"/>
      <c r="F125" s="160"/>
      <c r="G125" s="157"/>
      <c r="H125" s="73"/>
      <c r="I125" s="120"/>
      <c r="J125" s="66" t="str">
        <f t="shared" si="12"/>
        <v>5638029063</v>
      </c>
      <c r="K125" s="34" t="str">
        <f t="shared" si="15"/>
        <v>563801001</v>
      </c>
      <c r="L125" s="74">
        <f t="shared" si="13"/>
        <v>39010000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75">
        <f t="shared" si="16"/>
        <v>0</v>
      </c>
      <c r="AD125" s="86"/>
      <c r="AE125" s="69"/>
      <c r="AF125" s="69"/>
      <c r="AG125" s="69"/>
      <c r="AH125" s="76">
        <f t="shared" si="17"/>
        <v>0</v>
      </c>
      <c r="AI125" s="77">
        <f t="shared" si="18"/>
        <v>100000</v>
      </c>
      <c r="AJ125" s="77">
        <f t="shared" si="19"/>
        <v>30239</v>
      </c>
      <c r="AK125" s="139">
        <f t="shared" si="20"/>
        <v>0</v>
      </c>
      <c r="AL125" s="77">
        <f t="shared" si="21"/>
        <v>10000</v>
      </c>
      <c r="AM125" s="67"/>
      <c r="AN125" s="98">
        <f t="shared" si="22"/>
        <v>0</v>
      </c>
      <c r="AO125" s="142">
        <f t="shared" si="14"/>
        <v>0</v>
      </c>
      <c r="AP125" s="169"/>
      <c r="AQ125" s="145"/>
      <c r="AR125" s="149"/>
      <c r="AS125" s="154"/>
      <c r="AT125" s="89"/>
      <c r="AU125" s="89"/>
      <c r="AV125" s="162"/>
      <c r="AW125" s="67"/>
      <c r="AX125" s="165"/>
      <c r="AY125" s="167"/>
    </row>
    <row r="126" spans="2:51" ht="14.25">
      <c r="B126" s="113"/>
      <c r="C126" s="77"/>
      <c r="D126" s="115"/>
      <c r="E126" s="73"/>
      <c r="F126" s="160"/>
      <c r="G126" s="157"/>
      <c r="H126" s="73"/>
      <c r="I126" s="120"/>
      <c r="J126" s="66" t="str">
        <f t="shared" si="12"/>
        <v>5638029063</v>
      </c>
      <c r="K126" s="34" t="str">
        <f t="shared" si="15"/>
        <v>563801001</v>
      </c>
      <c r="L126" s="74">
        <f t="shared" si="13"/>
        <v>39010000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75">
        <f t="shared" si="16"/>
        <v>0</v>
      </c>
      <c r="AD126" s="86"/>
      <c r="AE126" s="69"/>
      <c r="AF126" s="69"/>
      <c r="AG126" s="69"/>
      <c r="AH126" s="76">
        <f t="shared" si="17"/>
        <v>0</v>
      </c>
      <c r="AI126" s="77">
        <f t="shared" si="18"/>
        <v>100000</v>
      </c>
      <c r="AJ126" s="77">
        <f t="shared" si="19"/>
        <v>30239</v>
      </c>
      <c r="AK126" s="139">
        <f t="shared" si="20"/>
        <v>0</v>
      </c>
      <c r="AL126" s="77">
        <f t="shared" si="21"/>
        <v>10000</v>
      </c>
      <c r="AM126" s="67"/>
      <c r="AN126" s="98">
        <f t="shared" si="22"/>
        <v>0</v>
      </c>
      <c r="AO126" s="142">
        <f t="shared" si="14"/>
        <v>0</v>
      </c>
      <c r="AP126" s="169"/>
      <c r="AQ126" s="145"/>
      <c r="AR126" s="149"/>
      <c r="AS126" s="154"/>
      <c r="AT126" s="89"/>
      <c r="AU126" s="89"/>
      <c r="AV126" s="162"/>
      <c r="AW126" s="67"/>
      <c r="AX126" s="165"/>
      <c r="AY126" s="167"/>
    </row>
    <row r="127" spans="2:51" ht="14.25">
      <c r="B127" s="113"/>
      <c r="C127" s="77"/>
      <c r="D127" s="115"/>
      <c r="E127" s="73"/>
      <c r="F127" s="160"/>
      <c r="G127" s="157"/>
      <c r="H127" s="73"/>
      <c r="I127" s="120"/>
      <c r="J127" s="66" t="str">
        <f t="shared" si="12"/>
        <v>5638029063</v>
      </c>
      <c r="K127" s="34" t="str">
        <f t="shared" si="15"/>
        <v>563801001</v>
      </c>
      <c r="L127" s="74">
        <f t="shared" si="13"/>
        <v>39010000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75">
        <f t="shared" si="16"/>
        <v>0</v>
      </c>
      <c r="AD127" s="86"/>
      <c r="AE127" s="69"/>
      <c r="AF127" s="69"/>
      <c r="AG127" s="69"/>
      <c r="AH127" s="76">
        <f t="shared" si="17"/>
        <v>0</v>
      </c>
      <c r="AI127" s="77">
        <f t="shared" si="18"/>
        <v>100000</v>
      </c>
      <c r="AJ127" s="77">
        <f t="shared" si="19"/>
        <v>30239</v>
      </c>
      <c r="AK127" s="139">
        <f t="shared" si="20"/>
        <v>0</v>
      </c>
      <c r="AL127" s="77">
        <f t="shared" si="21"/>
        <v>10000</v>
      </c>
      <c r="AM127" s="67"/>
      <c r="AN127" s="98">
        <f t="shared" si="22"/>
        <v>0</v>
      </c>
      <c r="AO127" s="142">
        <f t="shared" si="14"/>
        <v>0</v>
      </c>
      <c r="AP127" s="169"/>
      <c r="AQ127" s="145"/>
      <c r="AR127" s="149"/>
      <c r="AS127" s="154"/>
      <c r="AT127" s="89"/>
      <c r="AU127" s="89"/>
      <c r="AV127" s="162"/>
      <c r="AW127" s="67"/>
      <c r="AX127" s="165"/>
      <c r="AY127" s="167"/>
    </row>
    <row r="128" spans="2:51" ht="14.25">
      <c r="B128" s="113"/>
      <c r="C128" s="77"/>
      <c r="D128" s="115"/>
      <c r="E128" s="73"/>
      <c r="F128" s="160"/>
      <c r="G128" s="157"/>
      <c r="H128" s="73"/>
      <c r="I128" s="120"/>
      <c r="J128" s="66" t="str">
        <f t="shared" si="12"/>
        <v>5638029063</v>
      </c>
      <c r="K128" s="34" t="str">
        <f t="shared" si="15"/>
        <v>563801001</v>
      </c>
      <c r="L128" s="74">
        <f t="shared" si="13"/>
        <v>39010000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75">
        <f t="shared" si="16"/>
        <v>0</v>
      </c>
      <c r="AD128" s="86"/>
      <c r="AE128" s="69"/>
      <c r="AF128" s="69"/>
      <c r="AG128" s="69"/>
      <c r="AH128" s="76">
        <f t="shared" si="17"/>
        <v>0</v>
      </c>
      <c r="AI128" s="77">
        <f t="shared" si="18"/>
        <v>100000</v>
      </c>
      <c r="AJ128" s="77">
        <f t="shared" si="19"/>
        <v>30239</v>
      </c>
      <c r="AK128" s="139">
        <f t="shared" si="20"/>
        <v>0</v>
      </c>
      <c r="AL128" s="77">
        <f t="shared" si="21"/>
        <v>10000</v>
      </c>
      <c r="AM128" s="67"/>
      <c r="AN128" s="98">
        <f t="shared" si="22"/>
        <v>0</v>
      </c>
      <c r="AO128" s="142">
        <f t="shared" si="14"/>
        <v>0</v>
      </c>
      <c r="AP128" s="169"/>
      <c r="AQ128" s="145"/>
      <c r="AR128" s="149"/>
      <c r="AS128" s="154"/>
      <c r="AT128" s="89"/>
      <c r="AU128" s="89"/>
      <c r="AV128" s="162"/>
      <c r="AW128" s="67"/>
      <c r="AX128" s="165"/>
      <c r="AY128" s="167"/>
    </row>
    <row r="129" spans="2:51" ht="14.25">
      <c r="B129" s="113"/>
      <c r="C129" s="77"/>
      <c r="D129" s="115"/>
      <c r="E129" s="73"/>
      <c r="F129" s="160"/>
      <c r="G129" s="157"/>
      <c r="H129" s="73"/>
      <c r="I129" s="120"/>
      <c r="J129" s="66" t="str">
        <f t="shared" si="12"/>
        <v>5638029063</v>
      </c>
      <c r="K129" s="34" t="str">
        <f t="shared" si="15"/>
        <v>563801001</v>
      </c>
      <c r="L129" s="74">
        <f t="shared" si="13"/>
        <v>39010000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75">
        <f t="shared" si="16"/>
        <v>0</v>
      </c>
      <c r="AD129" s="86"/>
      <c r="AE129" s="69"/>
      <c r="AF129" s="69"/>
      <c r="AG129" s="69"/>
      <c r="AH129" s="76">
        <f t="shared" si="17"/>
        <v>0</v>
      </c>
      <c r="AI129" s="77">
        <f t="shared" si="18"/>
        <v>100000</v>
      </c>
      <c r="AJ129" s="77">
        <f t="shared" si="19"/>
        <v>30239</v>
      </c>
      <c r="AK129" s="139">
        <f t="shared" si="20"/>
        <v>0</v>
      </c>
      <c r="AL129" s="77">
        <f t="shared" si="21"/>
        <v>10000</v>
      </c>
      <c r="AM129" s="67"/>
      <c r="AN129" s="98">
        <f t="shared" si="22"/>
        <v>0</v>
      </c>
      <c r="AO129" s="142">
        <f t="shared" si="14"/>
        <v>0</v>
      </c>
      <c r="AP129" s="169"/>
      <c r="AQ129" s="145"/>
      <c r="AR129" s="149"/>
      <c r="AS129" s="154"/>
      <c r="AT129" s="89"/>
      <c r="AU129" s="89"/>
      <c r="AV129" s="162"/>
      <c r="AW129" s="67"/>
      <c r="AX129" s="165"/>
      <c r="AY129" s="167"/>
    </row>
    <row r="130" spans="2:51" ht="14.25">
      <c r="B130" s="113"/>
      <c r="C130" s="77"/>
      <c r="D130" s="115"/>
      <c r="E130" s="73"/>
      <c r="F130" s="160"/>
      <c r="G130" s="157"/>
      <c r="H130" s="73"/>
      <c r="I130" s="120"/>
      <c r="J130" s="66" t="str">
        <f t="shared" si="12"/>
        <v>5638029063</v>
      </c>
      <c r="K130" s="34" t="str">
        <f t="shared" si="15"/>
        <v>563801001</v>
      </c>
      <c r="L130" s="74">
        <f t="shared" si="13"/>
        <v>39010000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75">
        <f t="shared" si="16"/>
        <v>0</v>
      </c>
      <c r="AD130" s="86"/>
      <c r="AE130" s="69"/>
      <c r="AF130" s="69"/>
      <c r="AG130" s="69"/>
      <c r="AH130" s="76">
        <f t="shared" si="17"/>
        <v>0</v>
      </c>
      <c r="AI130" s="77">
        <f t="shared" si="18"/>
        <v>100000</v>
      </c>
      <c r="AJ130" s="77">
        <f t="shared" si="19"/>
        <v>30239</v>
      </c>
      <c r="AK130" s="139">
        <f t="shared" si="20"/>
        <v>0</v>
      </c>
      <c r="AL130" s="77">
        <f t="shared" si="21"/>
        <v>10000</v>
      </c>
      <c r="AM130" s="67"/>
      <c r="AN130" s="98">
        <f t="shared" si="22"/>
        <v>0</v>
      </c>
      <c r="AO130" s="142">
        <f t="shared" si="14"/>
        <v>0</v>
      </c>
      <c r="AP130" s="169"/>
      <c r="AQ130" s="145"/>
      <c r="AR130" s="149"/>
      <c r="AS130" s="154"/>
      <c r="AT130" s="89"/>
      <c r="AU130" s="89"/>
      <c r="AV130" s="162"/>
      <c r="AW130" s="67"/>
      <c r="AX130" s="165"/>
      <c r="AY130" s="167"/>
    </row>
    <row r="131" spans="2:51" ht="14.25">
      <c r="B131" s="113"/>
      <c r="C131" s="77"/>
      <c r="D131" s="115"/>
      <c r="E131" s="73"/>
      <c r="F131" s="160"/>
      <c r="G131" s="157"/>
      <c r="H131" s="73"/>
      <c r="I131" s="120"/>
      <c r="J131" s="66" t="str">
        <f t="shared" si="12"/>
        <v>5638029063</v>
      </c>
      <c r="K131" s="34" t="str">
        <f t="shared" si="15"/>
        <v>563801001</v>
      </c>
      <c r="L131" s="74">
        <f t="shared" si="13"/>
        <v>39010000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75">
        <f t="shared" si="16"/>
        <v>0</v>
      </c>
      <c r="AD131" s="86"/>
      <c r="AE131" s="69"/>
      <c r="AF131" s="69"/>
      <c r="AG131" s="69"/>
      <c r="AH131" s="76">
        <f t="shared" si="17"/>
        <v>0</v>
      </c>
      <c r="AI131" s="77">
        <f t="shared" si="18"/>
        <v>100000</v>
      </c>
      <c r="AJ131" s="77">
        <f t="shared" si="19"/>
        <v>30239</v>
      </c>
      <c r="AK131" s="139">
        <f t="shared" si="20"/>
        <v>0</v>
      </c>
      <c r="AL131" s="77">
        <f t="shared" si="21"/>
        <v>10000</v>
      </c>
      <c r="AM131" s="67"/>
      <c r="AN131" s="98">
        <f t="shared" si="22"/>
        <v>0</v>
      </c>
      <c r="AO131" s="142">
        <f t="shared" si="14"/>
        <v>0</v>
      </c>
      <c r="AP131" s="169"/>
      <c r="AQ131" s="145"/>
      <c r="AR131" s="149"/>
      <c r="AS131" s="154"/>
      <c r="AT131" s="89"/>
      <c r="AU131" s="89"/>
      <c r="AV131" s="162"/>
      <c r="AW131" s="67"/>
      <c r="AX131" s="165"/>
      <c r="AY131" s="167"/>
    </row>
    <row r="132" spans="2:51" ht="14.25">
      <c r="B132" s="113"/>
      <c r="C132" s="77"/>
      <c r="D132" s="115"/>
      <c r="E132" s="73"/>
      <c r="F132" s="160"/>
      <c r="G132" s="157"/>
      <c r="H132" s="73"/>
      <c r="I132" s="120"/>
      <c r="J132" s="66" t="str">
        <f t="shared" si="12"/>
        <v>5638029063</v>
      </c>
      <c r="K132" s="34" t="str">
        <f t="shared" si="15"/>
        <v>563801001</v>
      </c>
      <c r="L132" s="74">
        <f t="shared" si="13"/>
        <v>39010000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75">
        <f t="shared" si="16"/>
        <v>0</v>
      </c>
      <c r="AD132" s="86"/>
      <c r="AE132" s="69"/>
      <c r="AF132" s="69"/>
      <c r="AG132" s="69"/>
      <c r="AH132" s="76">
        <f t="shared" si="17"/>
        <v>0</v>
      </c>
      <c r="AI132" s="77">
        <f t="shared" si="18"/>
        <v>100000</v>
      </c>
      <c r="AJ132" s="77">
        <f t="shared" si="19"/>
        <v>30239</v>
      </c>
      <c r="AK132" s="139">
        <f t="shared" si="20"/>
        <v>0</v>
      </c>
      <c r="AL132" s="77">
        <f t="shared" si="21"/>
        <v>10000</v>
      </c>
      <c r="AM132" s="67"/>
      <c r="AN132" s="98">
        <f t="shared" si="22"/>
        <v>0</v>
      </c>
      <c r="AO132" s="142">
        <f t="shared" si="14"/>
        <v>0</v>
      </c>
      <c r="AP132" s="169"/>
      <c r="AQ132" s="145"/>
      <c r="AR132" s="149"/>
      <c r="AS132" s="154"/>
      <c r="AT132" s="89"/>
      <c r="AU132" s="89"/>
      <c r="AV132" s="162"/>
      <c r="AW132" s="67"/>
      <c r="AX132" s="165"/>
      <c r="AY132" s="167"/>
    </row>
    <row r="133" spans="2:51" ht="14.25">
      <c r="B133" s="113"/>
      <c r="C133" s="77"/>
      <c r="D133" s="115"/>
      <c r="E133" s="73"/>
      <c r="F133" s="160"/>
      <c r="G133" s="157"/>
      <c r="H133" s="73"/>
      <c r="I133" s="120"/>
      <c r="J133" s="66" t="str">
        <f t="shared" si="12"/>
        <v>5638029063</v>
      </c>
      <c r="K133" s="34" t="str">
        <f t="shared" si="15"/>
        <v>563801001</v>
      </c>
      <c r="L133" s="74">
        <f t="shared" si="13"/>
        <v>39010000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75">
        <f t="shared" si="16"/>
        <v>0</v>
      </c>
      <c r="AD133" s="86"/>
      <c r="AE133" s="69"/>
      <c r="AF133" s="69"/>
      <c r="AG133" s="69"/>
      <c r="AH133" s="76">
        <f t="shared" si="17"/>
        <v>0</v>
      </c>
      <c r="AI133" s="77">
        <f t="shared" si="18"/>
        <v>100000</v>
      </c>
      <c r="AJ133" s="77">
        <f t="shared" si="19"/>
        <v>30239</v>
      </c>
      <c r="AK133" s="139">
        <f t="shared" si="20"/>
        <v>0</v>
      </c>
      <c r="AL133" s="77">
        <f t="shared" si="21"/>
        <v>10000</v>
      </c>
      <c r="AM133" s="67"/>
      <c r="AN133" s="98">
        <f t="shared" si="22"/>
        <v>0</v>
      </c>
      <c r="AO133" s="142">
        <f t="shared" si="14"/>
        <v>0</v>
      </c>
      <c r="AP133" s="169"/>
      <c r="AQ133" s="145"/>
      <c r="AR133" s="149"/>
      <c r="AS133" s="154"/>
      <c r="AT133" s="89"/>
      <c r="AU133" s="89"/>
      <c r="AV133" s="162"/>
      <c r="AW133" s="67"/>
      <c r="AX133" s="165"/>
      <c r="AY133" s="167"/>
    </row>
    <row r="134" spans="2:51" ht="14.25">
      <c r="B134" s="113"/>
      <c r="C134" s="77"/>
      <c r="D134" s="115"/>
      <c r="E134" s="73"/>
      <c r="F134" s="160"/>
      <c r="G134" s="157"/>
      <c r="H134" s="73"/>
      <c r="I134" s="120"/>
      <c r="J134" s="66" t="str">
        <f t="shared" si="12"/>
        <v>5638029063</v>
      </c>
      <c r="K134" s="34" t="str">
        <f t="shared" si="15"/>
        <v>563801001</v>
      </c>
      <c r="L134" s="74">
        <f t="shared" si="13"/>
        <v>39010000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75">
        <f t="shared" si="16"/>
        <v>0</v>
      </c>
      <c r="AD134" s="86"/>
      <c r="AE134" s="69"/>
      <c r="AF134" s="69"/>
      <c r="AG134" s="69"/>
      <c r="AH134" s="76">
        <f t="shared" si="17"/>
        <v>0</v>
      </c>
      <c r="AI134" s="77">
        <f t="shared" si="18"/>
        <v>100000</v>
      </c>
      <c r="AJ134" s="77">
        <f t="shared" si="19"/>
        <v>30239</v>
      </c>
      <c r="AK134" s="139">
        <f t="shared" si="20"/>
        <v>0</v>
      </c>
      <c r="AL134" s="77">
        <f t="shared" si="21"/>
        <v>10000</v>
      </c>
      <c r="AM134" s="67"/>
      <c r="AN134" s="98">
        <f t="shared" si="22"/>
        <v>0</v>
      </c>
      <c r="AO134" s="142">
        <f t="shared" si="14"/>
        <v>0</v>
      </c>
      <c r="AP134" s="169"/>
      <c r="AQ134" s="145"/>
      <c r="AR134" s="149"/>
      <c r="AS134" s="154"/>
      <c r="AT134" s="89"/>
      <c r="AU134" s="89"/>
      <c r="AV134" s="162"/>
      <c r="AW134" s="67"/>
      <c r="AX134" s="165"/>
      <c r="AY134" s="167"/>
    </row>
    <row r="135" spans="2:51" ht="14.25">
      <c r="B135" s="113"/>
      <c r="C135" s="77"/>
      <c r="D135" s="115"/>
      <c r="E135" s="73"/>
      <c r="F135" s="160"/>
      <c r="G135" s="157"/>
      <c r="H135" s="73"/>
      <c r="I135" s="120"/>
      <c r="J135" s="66" t="str">
        <f t="shared" si="12"/>
        <v>5638029063</v>
      </c>
      <c r="K135" s="34" t="str">
        <f t="shared" si="15"/>
        <v>563801001</v>
      </c>
      <c r="L135" s="74">
        <f t="shared" si="13"/>
        <v>39010000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75">
        <f t="shared" si="16"/>
        <v>0</v>
      </c>
      <c r="AD135" s="86"/>
      <c r="AE135" s="69"/>
      <c r="AF135" s="69"/>
      <c r="AG135" s="69"/>
      <c r="AH135" s="76">
        <f t="shared" si="17"/>
        <v>0</v>
      </c>
      <c r="AI135" s="77">
        <f t="shared" si="18"/>
        <v>100000</v>
      </c>
      <c r="AJ135" s="77">
        <f t="shared" si="19"/>
        <v>30239</v>
      </c>
      <c r="AK135" s="139">
        <f t="shared" si="20"/>
        <v>0</v>
      </c>
      <c r="AL135" s="77">
        <f t="shared" si="21"/>
        <v>10000</v>
      </c>
      <c r="AM135" s="67"/>
      <c r="AN135" s="98">
        <f t="shared" si="22"/>
        <v>0</v>
      </c>
      <c r="AO135" s="142">
        <f t="shared" si="14"/>
        <v>0</v>
      </c>
      <c r="AP135" s="169"/>
      <c r="AQ135" s="145"/>
      <c r="AR135" s="149"/>
      <c r="AS135" s="154"/>
      <c r="AT135" s="89"/>
      <c r="AU135" s="89"/>
      <c r="AV135" s="162"/>
      <c r="AW135" s="67"/>
      <c r="AX135" s="165"/>
      <c r="AY135" s="167"/>
    </row>
    <row r="136" spans="2:51" ht="14.25">
      <c r="B136" s="113"/>
      <c r="C136" s="77"/>
      <c r="D136" s="115"/>
      <c r="E136" s="73"/>
      <c r="F136" s="160"/>
      <c r="G136" s="157"/>
      <c r="H136" s="73"/>
      <c r="I136" s="120"/>
      <c r="J136" s="66" t="str">
        <f t="shared" si="12"/>
        <v>5638029063</v>
      </c>
      <c r="K136" s="34" t="str">
        <f t="shared" si="15"/>
        <v>563801001</v>
      </c>
      <c r="L136" s="74">
        <f t="shared" si="13"/>
        <v>39010000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75">
        <f t="shared" si="16"/>
        <v>0</v>
      </c>
      <c r="AD136" s="86"/>
      <c r="AE136" s="69"/>
      <c r="AF136" s="69"/>
      <c r="AG136" s="69"/>
      <c r="AH136" s="76">
        <f t="shared" si="17"/>
        <v>0</v>
      </c>
      <c r="AI136" s="77">
        <f t="shared" si="18"/>
        <v>100000</v>
      </c>
      <c r="AJ136" s="77">
        <f t="shared" si="19"/>
        <v>30239</v>
      </c>
      <c r="AK136" s="139">
        <f t="shared" si="20"/>
        <v>0</v>
      </c>
      <c r="AL136" s="77">
        <f t="shared" si="21"/>
        <v>10000</v>
      </c>
      <c r="AM136" s="67"/>
      <c r="AN136" s="98">
        <f t="shared" si="22"/>
        <v>0</v>
      </c>
      <c r="AO136" s="142">
        <f t="shared" si="14"/>
        <v>0</v>
      </c>
      <c r="AP136" s="169"/>
      <c r="AQ136" s="145"/>
      <c r="AR136" s="149"/>
      <c r="AS136" s="154"/>
      <c r="AT136" s="89"/>
      <c r="AU136" s="89"/>
      <c r="AV136" s="162"/>
      <c r="AW136" s="67"/>
      <c r="AX136" s="165"/>
      <c r="AY136" s="167"/>
    </row>
    <row r="137" spans="2:51" ht="14.25">
      <c r="B137" s="113"/>
      <c r="C137" s="77"/>
      <c r="D137" s="115"/>
      <c r="E137" s="73"/>
      <c r="F137" s="160"/>
      <c r="G137" s="157"/>
      <c r="H137" s="73"/>
      <c r="I137" s="120"/>
      <c r="J137" s="66" t="str">
        <f t="shared" si="12"/>
        <v>5638029063</v>
      </c>
      <c r="K137" s="34" t="str">
        <f t="shared" si="15"/>
        <v>563801001</v>
      </c>
      <c r="L137" s="74">
        <f t="shared" si="13"/>
        <v>39010000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75">
        <f t="shared" si="16"/>
        <v>0</v>
      </c>
      <c r="AD137" s="86"/>
      <c r="AE137" s="69"/>
      <c r="AF137" s="69"/>
      <c r="AG137" s="69"/>
      <c r="AH137" s="76">
        <f t="shared" si="17"/>
        <v>0</v>
      </c>
      <c r="AI137" s="77">
        <f t="shared" si="18"/>
        <v>100000</v>
      </c>
      <c r="AJ137" s="77">
        <f t="shared" si="19"/>
        <v>30239</v>
      </c>
      <c r="AK137" s="139">
        <f t="shared" si="20"/>
        <v>0</v>
      </c>
      <c r="AL137" s="77">
        <f t="shared" si="21"/>
        <v>10000</v>
      </c>
      <c r="AM137" s="67"/>
      <c r="AN137" s="98">
        <f t="shared" si="22"/>
        <v>0</v>
      </c>
      <c r="AO137" s="142">
        <f t="shared" si="14"/>
        <v>0</v>
      </c>
      <c r="AP137" s="169"/>
      <c r="AQ137" s="145"/>
      <c r="AR137" s="149"/>
      <c r="AS137" s="154"/>
      <c r="AT137" s="89"/>
      <c r="AU137" s="89"/>
      <c r="AV137" s="162"/>
      <c r="AW137" s="67"/>
      <c r="AX137" s="165"/>
      <c r="AY137" s="167"/>
    </row>
    <row r="138" spans="2:51" ht="14.25">
      <c r="B138" s="113"/>
      <c r="C138" s="77"/>
      <c r="D138" s="115"/>
      <c r="E138" s="73"/>
      <c r="F138" s="160"/>
      <c r="G138" s="157"/>
      <c r="H138" s="73"/>
      <c r="I138" s="120"/>
      <c r="J138" s="66" t="str">
        <f t="shared" si="12"/>
        <v>5638029063</v>
      </c>
      <c r="K138" s="34" t="str">
        <f t="shared" si="15"/>
        <v>563801001</v>
      </c>
      <c r="L138" s="74">
        <f t="shared" si="13"/>
        <v>39010000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75">
        <f t="shared" si="16"/>
        <v>0</v>
      </c>
      <c r="AD138" s="86"/>
      <c r="AE138" s="69"/>
      <c r="AF138" s="69"/>
      <c r="AG138" s="69"/>
      <c r="AH138" s="76">
        <f t="shared" si="17"/>
        <v>0</v>
      </c>
      <c r="AI138" s="77">
        <f t="shared" si="18"/>
        <v>100000</v>
      </c>
      <c r="AJ138" s="77">
        <f t="shared" si="19"/>
        <v>30239</v>
      </c>
      <c r="AK138" s="139">
        <f t="shared" si="20"/>
        <v>0</v>
      </c>
      <c r="AL138" s="77">
        <f t="shared" si="21"/>
        <v>10000</v>
      </c>
      <c r="AM138" s="67"/>
      <c r="AN138" s="98">
        <f t="shared" si="22"/>
        <v>0</v>
      </c>
      <c r="AO138" s="142">
        <f t="shared" si="14"/>
        <v>0</v>
      </c>
      <c r="AP138" s="169"/>
      <c r="AQ138" s="145"/>
      <c r="AR138" s="149"/>
      <c r="AS138" s="154"/>
      <c r="AT138" s="89"/>
      <c r="AU138" s="89"/>
      <c r="AV138" s="162"/>
      <c r="AW138" s="67"/>
      <c r="AX138" s="165"/>
      <c r="AY138" s="167"/>
    </row>
    <row r="139" spans="2:51" ht="14.25">
      <c r="B139" s="113"/>
      <c r="C139" s="77"/>
      <c r="D139" s="115"/>
      <c r="E139" s="73"/>
      <c r="F139" s="160"/>
      <c r="G139" s="157"/>
      <c r="H139" s="73"/>
      <c r="I139" s="120"/>
      <c r="J139" s="66" t="str">
        <f t="shared" si="12"/>
        <v>5638029063</v>
      </c>
      <c r="K139" s="34" t="str">
        <f t="shared" si="15"/>
        <v>563801001</v>
      </c>
      <c r="L139" s="74">
        <f t="shared" si="13"/>
        <v>39010000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75">
        <f t="shared" si="16"/>
        <v>0</v>
      </c>
      <c r="AD139" s="86"/>
      <c r="AE139" s="69"/>
      <c r="AF139" s="69"/>
      <c r="AG139" s="69"/>
      <c r="AH139" s="76">
        <f t="shared" si="17"/>
        <v>0</v>
      </c>
      <c r="AI139" s="77">
        <f t="shared" si="18"/>
        <v>100000</v>
      </c>
      <c r="AJ139" s="77">
        <f t="shared" si="19"/>
        <v>30239</v>
      </c>
      <c r="AK139" s="139">
        <f t="shared" si="20"/>
        <v>0</v>
      </c>
      <c r="AL139" s="77">
        <f t="shared" si="21"/>
        <v>10000</v>
      </c>
      <c r="AM139" s="67"/>
      <c r="AN139" s="98">
        <f t="shared" si="22"/>
        <v>0</v>
      </c>
      <c r="AO139" s="142">
        <f t="shared" si="14"/>
        <v>0</v>
      </c>
      <c r="AP139" s="169"/>
      <c r="AQ139" s="145"/>
      <c r="AR139" s="149"/>
      <c r="AS139" s="154"/>
      <c r="AT139" s="89"/>
      <c r="AU139" s="89"/>
      <c r="AV139" s="162"/>
      <c r="AW139" s="67"/>
      <c r="AX139" s="165"/>
      <c r="AY139" s="167"/>
    </row>
    <row r="140" spans="2:51" ht="14.25">
      <c r="B140" s="113"/>
      <c r="C140" s="77"/>
      <c r="D140" s="115"/>
      <c r="E140" s="73"/>
      <c r="F140" s="160"/>
      <c r="G140" s="157"/>
      <c r="H140" s="73"/>
      <c r="I140" s="120"/>
      <c r="J140" s="66" t="str">
        <f t="shared" si="12"/>
        <v>5638029063</v>
      </c>
      <c r="K140" s="34" t="str">
        <f t="shared" si="15"/>
        <v>563801001</v>
      </c>
      <c r="L140" s="74">
        <f t="shared" si="13"/>
        <v>39010000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75">
        <f t="shared" si="16"/>
        <v>0</v>
      </c>
      <c r="AD140" s="86"/>
      <c r="AE140" s="69"/>
      <c r="AF140" s="69"/>
      <c r="AG140" s="69"/>
      <c r="AH140" s="76">
        <f t="shared" si="17"/>
        <v>0</v>
      </c>
      <c r="AI140" s="77">
        <f t="shared" si="18"/>
        <v>100000</v>
      </c>
      <c r="AJ140" s="77">
        <f t="shared" si="19"/>
        <v>30239</v>
      </c>
      <c r="AK140" s="139">
        <f t="shared" si="20"/>
        <v>0</v>
      </c>
      <c r="AL140" s="77">
        <f t="shared" si="21"/>
        <v>10000</v>
      </c>
      <c r="AM140" s="67"/>
      <c r="AN140" s="98">
        <f t="shared" si="22"/>
        <v>0</v>
      </c>
      <c r="AO140" s="142">
        <f t="shared" si="14"/>
        <v>0</v>
      </c>
      <c r="AP140" s="169"/>
      <c r="AQ140" s="145"/>
      <c r="AR140" s="149"/>
      <c r="AS140" s="154"/>
      <c r="AT140" s="89"/>
      <c r="AU140" s="89"/>
      <c r="AV140" s="162"/>
      <c r="AW140" s="67"/>
      <c r="AX140" s="165"/>
      <c r="AY140" s="167"/>
    </row>
    <row r="141" spans="2:51" ht="14.25">
      <c r="B141" s="113"/>
      <c r="C141" s="77"/>
      <c r="D141" s="115"/>
      <c r="E141" s="73"/>
      <c r="F141" s="160"/>
      <c r="G141" s="157"/>
      <c r="H141" s="73"/>
      <c r="I141" s="120"/>
      <c r="J141" s="66" t="str">
        <f t="shared" si="12"/>
        <v>5638029063</v>
      </c>
      <c r="K141" s="34" t="str">
        <f t="shared" si="15"/>
        <v>563801001</v>
      </c>
      <c r="L141" s="74">
        <f t="shared" si="13"/>
        <v>39010000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75">
        <f t="shared" si="16"/>
        <v>0</v>
      </c>
      <c r="AD141" s="86"/>
      <c r="AE141" s="69"/>
      <c r="AF141" s="69"/>
      <c r="AG141" s="69"/>
      <c r="AH141" s="76">
        <f t="shared" si="17"/>
        <v>0</v>
      </c>
      <c r="AI141" s="77">
        <f t="shared" si="18"/>
        <v>100000</v>
      </c>
      <c r="AJ141" s="77">
        <f t="shared" si="19"/>
        <v>30239</v>
      </c>
      <c r="AK141" s="139">
        <f t="shared" si="20"/>
        <v>0</v>
      </c>
      <c r="AL141" s="77">
        <f t="shared" si="21"/>
        <v>10000</v>
      </c>
      <c r="AM141" s="67"/>
      <c r="AN141" s="98">
        <f t="shared" si="22"/>
        <v>0</v>
      </c>
      <c r="AO141" s="142">
        <f t="shared" si="14"/>
        <v>0</v>
      </c>
      <c r="AP141" s="169"/>
      <c r="AQ141" s="145"/>
      <c r="AR141" s="149"/>
      <c r="AS141" s="154"/>
      <c r="AT141" s="89"/>
      <c r="AU141" s="89"/>
      <c r="AV141" s="162"/>
      <c r="AW141" s="67"/>
      <c r="AX141" s="165"/>
      <c r="AY141" s="167"/>
    </row>
    <row r="142" spans="2:51" ht="14.25">
      <c r="B142" s="113"/>
      <c r="C142" s="77"/>
      <c r="D142" s="115"/>
      <c r="E142" s="73"/>
      <c r="F142" s="160"/>
      <c r="G142" s="157"/>
      <c r="H142" s="73"/>
      <c r="I142" s="120"/>
      <c r="J142" s="66" t="str">
        <f t="shared" si="12"/>
        <v>5638029063</v>
      </c>
      <c r="K142" s="34" t="str">
        <f t="shared" si="15"/>
        <v>563801001</v>
      </c>
      <c r="L142" s="74">
        <f t="shared" si="13"/>
        <v>39010000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75">
        <f t="shared" si="16"/>
        <v>0</v>
      </c>
      <c r="AD142" s="86"/>
      <c r="AE142" s="69"/>
      <c r="AF142" s="69"/>
      <c r="AG142" s="69"/>
      <c r="AH142" s="76">
        <f t="shared" si="17"/>
        <v>0</v>
      </c>
      <c r="AI142" s="77">
        <f t="shared" si="18"/>
        <v>100000</v>
      </c>
      <c r="AJ142" s="77">
        <f t="shared" si="19"/>
        <v>30239</v>
      </c>
      <c r="AK142" s="139">
        <f t="shared" si="20"/>
        <v>0</v>
      </c>
      <c r="AL142" s="77">
        <f t="shared" si="21"/>
        <v>10000</v>
      </c>
      <c r="AM142" s="67"/>
      <c r="AN142" s="98">
        <f t="shared" si="22"/>
        <v>0</v>
      </c>
      <c r="AO142" s="142">
        <f t="shared" si="14"/>
        <v>0</v>
      </c>
      <c r="AP142" s="169"/>
      <c r="AQ142" s="145"/>
      <c r="AR142" s="149"/>
      <c r="AS142" s="154"/>
      <c r="AT142" s="89"/>
      <c r="AU142" s="89"/>
      <c r="AV142" s="162"/>
      <c r="AW142" s="67"/>
      <c r="AX142" s="165"/>
      <c r="AY142" s="167"/>
    </row>
    <row r="143" spans="2:51" ht="14.25">
      <c r="B143" s="113"/>
      <c r="C143" s="77"/>
      <c r="D143" s="115"/>
      <c r="E143" s="73"/>
      <c r="F143" s="160"/>
      <c r="G143" s="157"/>
      <c r="H143" s="73"/>
      <c r="I143" s="120"/>
      <c r="J143" s="66" t="str">
        <f t="shared" si="12"/>
        <v>5638029063</v>
      </c>
      <c r="K143" s="34" t="str">
        <f t="shared" si="15"/>
        <v>563801001</v>
      </c>
      <c r="L143" s="74">
        <f t="shared" si="13"/>
        <v>39010000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75">
        <f t="shared" si="16"/>
        <v>0</v>
      </c>
      <c r="AD143" s="86"/>
      <c r="AE143" s="69"/>
      <c r="AF143" s="69"/>
      <c r="AG143" s="69"/>
      <c r="AH143" s="76">
        <f t="shared" si="17"/>
        <v>0</v>
      </c>
      <c r="AI143" s="77">
        <f t="shared" si="18"/>
        <v>100000</v>
      </c>
      <c r="AJ143" s="77">
        <f t="shared" si="19"/>
        <v>30239</v>
      </c>
      <c r="AK143" s="139">
        <f t="shared" si="20"/>
        <v>0</v>
      </c>
      <c r="AL143" s="77">
        <f t="shared" si="21"/>
        <v>10000</v>
      </c>
      <c r="AM143" s="67"/>
      <c r="AN143" s="98">
        <f t="shared" si="22"/>
        <v>0</v>
      </c>
      <c r="AO143" s="142">
        <f t="shared" si="14"/>
        <v>0</v>
      </c>
      <c r="AP143" s="169"/>
      <c r="AQ143" s="145"/>
      <c r="AR143" s="149"/>
      <c r="AS143" s="154"/>
      <c r="AT143" s="89"/>
      <c r="AU143" s="89"/>
      <c r="AV143" s="162"/>
      <c r="AW143" s="67"/>
      <c r="AX143" s="165"/>
      <c r="AY143" s="167"/>
    </row>
    <row r="144" spans="2:51" ht="14.25">
      <c r="B144" s="113"/>
      <c r="C144" s="77"/>
      <c r="D144" s="115"/>
      <c r="E144" s="73"/>
      <c r="F144" s="160"/>
      <c r="G144" s="157"/>
      <c r="H144" s="73"/>
      <c r="I144" s="120"/>
      <c r="J144" s="66" t="str">
        <f t="shared" si="12"/>
        <v>5638029063</v>
      </c>
      <c r="K144" s="34" t="str">
        <f t="shared" si="15"/>
        <v>563801001</v>
      </c>
      <c r="L144" s="74">
        <f t="shared" si="13"/>
        <v>39010000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75">
        <f t="shared" si="16"/>
        <v>0</v>
      </c>
      <c r="AD144" s="86"/>
      <c r="AE144" s="69"/>
      <c r="AF144" s="69"/>
      <c r="AG144" s="69"/>
      <c r="AH144" s="76">
        <f t="shared" si="17"/>
        <v>0</v>
      </c>
      <c r="AI144" s="77">
        <f t="shared" si="18"/>
        <v>100000</v>
      </c>
      <c r="AJ144" s="77">
        <f t="shared" si="19"/>
        <v>30239</v>
      </c>
      <c r="AK144" s="139">
        <f t="shared" si="20"/>
        <v>0</v>
      </c>
      <c r="AL144" s="77">
        <f t="shared" si="21"/>
        <v>10000</v>
      </c>
      <c r="AM144" s="67"/>
      <c r="AN144" s="98">
        <f t="shared" si="22"/>
        <v>0</v>
      </c>
      <c r="AO144" s="142">
        <f t="shared" si="14"/>
        <v>0</v>
      </c>
      <c r="AP144" s="169"/>
      <c r="AQ144" s="145"/>
      <c r="AR144" s="149"/>
      <c r="AS144" s="154"/>
      <c r="AT144" s="89"/>
      <c r="AU144" s="89"/>
      <c r="AV144" s="162"/>
      <c r="AW144" s="67"/>
      <c r="AX144" s="165"/>
      <c r="AY144" s="167"/>
    </row>
    <row r="145" spans="2:51" ht="14.25">
      <c r="B145" s="113"/>
      <c r="C145" s="77"/>
      <c r="D145" s="115"/>
      <c r="E145" s="73"/>
      <c r="F145" s="160"/>
      <c r="G145" s="157"/>
      <c r="H145" s="73"/>
      <c r="I145" s="120"/>
      <c r="J145" s="66" t="str">
        <f t="shared" si="12"/>
        <v>5638029063</v>
      </c>
      <c r="K145" s="34" t="str">
        <f t="shared" si="15"/>
        <v>563801001</v>
      </c>
      <c r="L145" s="74">
        <f t="shared" si="13"/>
        <v>39010000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75">
        <f t="shared" si="16"/>
        <v>0</v>
      </c>
      <c r="AD145" s="86"/>
      <c r="AE145" s="69"/>
      <c r="AF145" s="69"/>
      <c r="AG145" s="69"/>
      <c r="AH145" s="76">
        <f t="shared" si="17"/>
        <v>0</v>
      </c>
      <c r="AI145" s="77">
        <f t="shared" si="18"/>
        <v>100000</v>
      </c>
      <c r="AJ145" s="77">
        <f t="shared" si="19"/>
        <v>30239</v>
      </c>
      <c r="AK145" s="139">
        <f t="shared" si="20"/>
        <v>0</v>
      </c>
      <c r="AL145" s="77">
        <f t="shared" si="21"/>
        <v>10000</v>
      </c>
      <c r="AM145" s="67"/>
      <c r="AN145" s="98">
        <f t="shared" si="22"/>
        <v>0</v>
      </c>
      <c r="AO145" s="142">
        <f t="shared" si="14"/>
        <v>0</v>
      </c>
      <c r="AP145" s="169"/>
      <c r="AQ145" s="145"/>
      <c r="AR145" s="149"/>
      <c r="AS145" s="154"/>
      <c r="AT145" s="89"/>
      <c r="AU145" s="89"/>
      <c r="AV145" s="162"/>
      <c r="AW145" s="67"/>
      <c r="AX145" s="165"/>
      <c r="AY145" s="167"/>
    </row>
    <row r="146" spans="2:51" ht="14.25">
      <c r="B146" s="113"/>
      <c r="C146" s="77"/>
      <c r="D146" s="115"/>
      <c r="E146" s="73"/>
      <c r="F146" s="160"/>
      <c r="G146" s="157"/>
      <c r="H146" s="73"/>
      <c r="I146" s="120"/>
      <c r="J146" s="66" t="str">
        <f t="shared" si="12"/>
        <v>5638029063</v>
      </c>
      <c r="K146" s="34" t="str">
        <f t="shared" si="15"/>
        <v>563801001</v>
      </c>
      <c r="L146" s="74">
        <f t="shared" si="13"/>
        <v>39010000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75">
        <f t="shared" si="16"/>
        <v>0</v>
      </c>
      <c r="AD146" s="86"/>
      <c r="AE146" s="69"/>
      <c r="AF146" s="69"/>
      <c r="AG146" s="69"/>
      <c r="AH146" s="76">
        <f t="shared" si="17"/>
        <v>0</v>
      </c>
      <c r="AI146" s="77">
        <f t="shared" si="18"/>
        <v>100000</v>
      </c>
      <c r="AJ146" s="77">
        <f t="shared" si="19"/>
        <v>30239</v>
      </c>
      <c r="AK146" s="139">
        <f t="shared" si="20"/>
        <v>0</v>
      </c>
      <c r="AL146" s="77">
        <f t="shared" si="21"/>
        <v>10000</v>
      </c>
      <c r="AM146" s="67"/>
      <c r="AN146" s="98">
        <f t="shared" si="22"/>
        <v>0</v>
      </c>
      <c r="AO146" s="142">
        <f t="shared" si="14"/>
        <v>0</v>
      </c>
      <c r="AP146" s="169"/>
      <c r="AQ146" s="145"/>
      <c r="AR146" s="149"/>
      <c r="AS146" s="154"/>
      <c r="AT146" s="89"/>
      <c r="AU146" s="89"/>
      <c r="AV146" s="162"/>
      <c r="AW146" s="67"/>
      <c r="AX146" s="165"/>
      <c r="AY146" s="167"/>
    </row>
    <row r="147" spans="2:51" ht="14.25">
      <c r="B147" s="113"/>
      <c r="C147" s="77"/>
      <c r="D147" s="115"/>
      <c r="E147" s="73"/>
      <c r="F147" s="160"/>
      <c r="G147" s="157"/>
      <c r="H147" s="73"/>
      <c r="I147" s="120"/>
      <c r="J147" s="66" t="str">
        <f t="shared" si="12"/>
        <v>5638029063</v>
      </c>
      <c r="K147" s="34" t="str">
        <f t="shared" si="15"/>
        <v>563801001</v>
      </c>
      <c r="L147" s="74">
        <f t="shared" si="13"/>
        <v>39010000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75">
        <f t="shared" si="16"/>
        <v>0</v>
      </c>
      <c r="AD147" s="86"/>
      <c r="AE147" s="69"/>
      <c r="AF147" s="69"/>
      <c r="AG147" s="69"/>
      <c r="AH147" s="76">
        <f t="shared" si="17"/>
        <v>0</v>
      </c>
      <c r="AI147" s="77">
        <f t="shared" si="18"/>
        <v>100000</v>
      </c>
      <c r="AJ147" s="77">
        <f t="shared" si="19"/>
        <v>30239</v>
      </c>
      <c r="AK147" s="139">
        <f t="shared" si="20"/>
        <v>0</v>
      </c>
      <c r="AL147" s="77">
        <f t="shared" si="21"/>
        <v>10000</v>
      </c>
      <c r="AM147" s="67"/>
      <c r="AN147" s="98">
        <f t="shared" si="22"/>
        <v>0</v>
      </c>
      <c r="AO147" s="142">
        <f t="shared" si="14"/>
        <v>0</v>
      </c>
      <c r="AP147" s="169"/>
      <c r="AQ147" s="145"/>
      <c r="AR147" s="149"/>
      <c r="AS147" s="154"/>
      <c r="AT147" s="89"/>
      <c r="AU147" s="89"/>
      <c r="AV147" s="162"/>
      <c r="AW147" s="67"/>
      <c r="AX147" s="165"/>
      <c r="AY147" s="167"/>
    </row>
    <row r="148" spans="2:51" ht="14.25">
      <c r="B148" s="113"/>
      <c r="C148" s="77"/>
      <c r="D148" s="115"/>
      <c r="E148" s="73"/>
      <c r="F148" s="160"/>
      <c r="G148" s="157"/>
      <c r="H148" s="73"/>
      <c r="I148" s="120"/>
      <c r="J148" s="66" t="str">
        <f t="shared" si="12"/>
        <v>5638029063</v>
      </c>
      <c r="K148" s="34" t="str">
        <f t="shared" si="15"/>
        <v>563801001</v>
      </c>
      <c r="L148" s="74">
        <f t="shared" si="13"/>
        <v>39010000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75">
        <f t="shared" si="16"/>
        <v>0</v>
      </c>
      <c r="AD148" s="86"/>
      <c r="AE148" s="69"/>
      <c r="AF148" s="69"/>
      <c r="AG148" s="69"/>
      <c r="AH148" s="76">
        <f t="shared" si="17"/>
        <v>0</v>
      </c>
      <c r="AI148" s="77">
        <f t="shared" si="18"/>
        <v>100000</v>
      </c>
      <c r="AJ148" s="77">
        <f t="shared" si="19"/>
        <v>30239</v>
      </c>
      <c r="AK148" s="139">
        <f t="shared" si="20"/>
        <v>0</v>
      </c>
      <c r="AL148" s="77">
        <f t="shared" si="21"/>
        <v>10000</v>
      </c>
      <c r="AM148" s="67"/>
      <c r="AN148" s="98">
        <f t="shared" si="22"/>
        <v>0</v>
      </c>
      <c r="AO148" s="142">
        <f t="shared" si="14"/>
        <v>0</v>
      </c>
      <c r="AP148" s="169"/>
      <c r="AQ148" s="145"/>
      <c r="AR148" s="149"/>
      <c r="AS148" s="154"/>
      <c r="AT148" s="89"/>
      <c r="AU148" s="89"/>
      <c r="AV148" s="162"/>
      <c r="AW148" s="67"/>
      <c r="AX148" s="165"/>
      <c r="AY148" s="167"/>
    </row>
    <row r="149" spans="2:51" ht="14.25">
      <c r="B149" s="113"/>
      <c r="C149" s="77"/>
      <c r="D149" s="115"/>
      <c r="E149" s="73"/>
      <c r="F149" s="160"/>
      <c r="G149" s="157"/>
      <c r="H149" s="73"/>
      <c r="I149" s="120"/>
      <c r="J149" s="66" t="str">
        <f t="shared" si="12"/>
        <v>5638029063</v>
      </c>
      <c r="K149" s="34" t="str">
        <f t="shared" si="15"/>
        <v>563801001</v>
      </c>
      <c r="L149" s="74">
        <f t="shared" si="13"/>
        <v>39010000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75">
        <f t="shared" si="16"/>
        <v>0</v>
      </c>
      <c r="AD149" s="86"/>
      <c r="AE149" s="69"/>
      <c r="AF149" s="69"/>
      <c r="AG149" s="69"/>
      <c r="AH149" s="76">
        <f t="shared" si="17"/>
        <v>0</v>
      </c>
      <c r="AI149" s="77">
        <f t="shared" si="18"/>
        <v>100000</v>
      </c>
      <c r="AJ149" s="77">
        <f t="shared" si="19"/>
        <v>30239</v>
      </c>
      <c r="AK149" s="139">
        <f t="shared" si="20"/>
        <v>0</v>
      </c>
      <c r="AL149" s="77">
        <f t="shared" si="21"/>
        <v>10000</v>
      </c>
      <c r="AM149" s="67"/>
      <c r="AN149" s="98">
        <f t="shared" si="22"/>
        <v>0</v>
      </c>
      <c r="AO149" s="142">
        <f t="shared" si="14"/>
        <v>0</v>
      </c>
      <c r="AP149" s="169"/>
      <c r="AQ149" s="145"/>
      <c r="AR149" s="149"/>
      <c r="AS149" s="154"/>
      <c r="AT149" s="89"/>
      <c r="AU149" s="89"/>
      <c r="AV149" s="162"/>
      <c r="AW149" s="67"/>
      <c r="AX149" s="165"/>
      <c r="AY149" s="167"/>
    </row>
    <row r="150" spans="2:51" ht="14.25">
      <c r="B150" s="113"/>
      <c r="C150" s="77"/>
      <c r="D150" s="115"/>
      <c r="E150" s="73"/>
      <c r="F150" s="160"/>
      <c r="G150" s="157"/>
      <c r="H150" s="73"/>
      <c r="I150" s="120"/>
      <c r="J150" s="66" t="str">
        <f t="shared" si="12"/>
        <v>5638029063</v>
      </c>
      <c r="K150" s="34" t="str">
        <f t="shared" si="15"/>
        <v>563801001</v>
      </c>
      <c r="L150" s="74">
        <f t="shared" si="13"/>
        <v>39010000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75">
        <f t="shared" si="16"/>
        <v>0</v>
      </c>
      <c r="AD150" s="86"/>
      <c r="AE150" s="69"/>
      <c r="AF150" s="69"/>
      <c r="AG150" s="69"/>
      <c r="AH150" s="76">
        <f t="shared" si="17"/>
        <v>0</v>
      </c>
      <c r="AI150" s="77">
        <f t="shared" si="18"/>
        <v>100000</v>
      </c>
      <c r="AJ150" s="77">
        <f t="shared" si="19"/>
        <v>30239</v>
      </c>
      <c r="AK150" s="139">
        <f t="shared" si="20"/>
        <v>0</v>
      </c>
      <c r="AL150" s="77">
        <f t="shared" si="21"/>
        <v>10000</v>
      </c>
      <c r="AM150" s="67"/>
      <c r="AN150" s="98">
        <f t="shared" si="22"/>
        <v>0</v>
      </c>
      <c r="AO150" s="142">
        <f t="shared" si="14"/>
        <v>0</v>
      </c>
      <c r="AP150" s="169"/>
      <c r="AQ150" s="145"/>
      <c r="AR150" s="149"/>
      <c r="AS150" s="154"/>
      <c r="AT150" s="89"/>
      <c r="AU150" s="89"/>
      <c r="AV150" s="162"/>
      <c r="AW150" s="67"/>
      <c r="AX150" s="165"/>
      <c r="AY150" s="167"/>
    </row>
    <row r="151" spans="2:51" ht="14.25">
      <c r="B151" s="113"/>
      <c r="C151" s="77"/>
      <c r="D151" s="115"/>
      <c r="E151" s="73"/>
      <c r="F151" s="160"/>
      <c r="G151" s="157"/>
      <c r="H151" s="73"/>
      <c r="I151" s="120"/>
      <c r="J151" s="66" t="str">
        <f t="shared" si="12"/>
        <v>5638029063</v>
      </c>
      <c r="K151" s="34" t="str">
        <f t="shared" si="15"/>
        <v>563801001</v>
      </c>
      <c r="L151" s="74">
        <f t="shared" si="13"/>
        <v>39010000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75">
        <f t="shared" si="16"/>
        <v>0</v>
      </c>
      <c r="AD151" s="86"/>
      <c r="AE151" s="69"/>
      <c r="AF151" s="69"/>
      <c r="AG151" s="69"/>
      <c r="AH151" s="76">
        <f t="shared" si="17"/>
        <v>0</v>
      </c>
      <c r="AI151" s="77">
        <f t="shared" si="18"/>
        <v>100000</v>
      </c>
      <c r="AJ151" s="77">
        <f t="shared" si="19"/>
        <v>30239</v>
      </c>
      <c r="AK151" s="139">
        <f t="shared" si="20"/>
        <v>0</v>
      </c>
      <c r="AL151" s="77">
        <f t="shared" si="21"/>
        <v>10000</v>
      </c>
      <c r="AM151" s="67"/>
      <c r="AN151" s="98">
        <f t="shared" si="22"/>
        <v>0</v>
      </c>
      <c r="AO151" s="142">
        <f t="shared" si="14"/>
        <v>0</v>
      </c>
      <c r="AP151" s="169"/>
      <c r="AQ151" s="145"/>
      <c r="AR151" s="149"/>
      <c r="AS151" s="154"/>
      <c r="AT151" s="89"/>
      <c r="AU151" s="89"/>
      <c r="AV151" s="162"/>
      <c r="AW151" s="67"/>
      <c r="AX151" s="165"/>
      <c r="AY151" s="167"/>
    </row>
    <row r="152" spans="2:51" ht="14.25">
      <c r="B152" s="113"/>
      <c r="C152" s="77"/>
      <c r="D152" s="115"/>
      <c r="E152" s="73"/>
      <c r="F152" s="160"/>
      <c r="G152" s="157"/>
      <c r="H152" s="73"/>
      <c r="I152" s="120"/>
      <c r="J152" s="66" t="str">
        <f t="shared" si="12"/>
        <v>5638029063</v>
      </c>
      <c r="K152" s="34" t="str">
        <f t="shared" si="15"/>
        <v>563801001</v>
      </c>
      <c r="L152" s="74">
        <f t="shared" si="13"/>
        <v>39010000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75">
        <f t="shared" si="16"/>
        <v>0</v>
      </c>
      <c r="AD152" s="86"/>
      <c r="AE152" s="69"/>
      <c r="AF152" s="69"/>
      <c r="AG152" s="69"/>
      <c r="AH152" s="76">
        <f t="shared" si="17"/>
        <v>0</v>
      </c>
      <c r="AI152" s="77">
        <f t="shared" si="18"/>
        <v>100000</v>
      </c>
      <c r="AJ152" s="77">
        <f t="shared" si="19"/>
        <v>30239</v>
      </c>
      <c r="AK152" s="139">
        <f t="shared" si="20"/>
        <v>0</v>
      </c>
      <c r="AL152" s="77">
        <f t="shared" si="21"/>
        <v>10000</v>
      </c>
      <c r="AM152" s="67"/>
      <c r="AN152" s="98">
        <f t="shared" si="22"/>
        <v>0</v>
      </c>
      <c r="AO152" s="142">
        <f t="shared" si="14"/>
        <v>0</v>
      </c>
      <c r="AP152" s="169"/>
      <c r="AQ152" s="145"/>
      <c r="AR152" s="149"/>
      <c r="AS152" s="154"/>
      <c r="AT152" s="89"/>
      <c r="AU152" s="89"/>
      <c r="AV152" s="162"/>
      <c r="AW152" s="67"/>
      <c r="AX152" s="165"/>
      <c r="AY152" s="167"/>
    </row>
    <row r="153" spans="2:51" ht="14.25">
      <c r="B153" s="113"/>
      <c r="C153" s="77"/>
      <c r="D153" s="115"/>
      <c r="E153" s="73"/>
      <c r="F153" s="160"/>
      <c r="G153" s="157"/>
      <c r="H153" s="73"/>
      <c r="I153" s="120"/>
      <c r="J153" s="66" t="str">
        <f t="shared" si="12"/>
        <v>5638029063</v>
      </c>
      <c r="K153" s="34" t="str">
        <f t="shared" si="15"/>
        <v>563801001</v>
      </c>
      <c r="L153" s="74">
        <f t="shared" si="13"/>
        <v>39010000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75">
        <f t="shared" si="16"/>
        <v>0</v>
      </c>
      <c r="AD153" s="86"/>
      <c r="AE153" s="69"/>
      <c r="AF153" s="69"/>
      <c r="AG153" s="69"/>
      <c r="AH153" s="76">
        <f t="shared" si="17"/>
        <v>0</v>
      </c>
      <c r="AI153" s="77">
        <f t="shared" si="18"/>
        <v>100000</v>
      </c>
      <c r="AJ153" s="77">
        <f t="shared" si="19"/>
        <v>30239</v>
      </c>
      <c r="AK153" s="139">
        <f t="shared" si="20"/>
        <v>0</v>
      </c>
      <c r="AL153" s="77">
        <f t="shared" si="21"/>
        <v>10000</v>
      </c>
      <c r="AM153" s="67"/>
      <c r="AN153" s="98">
        <f t="shared" si="22"/>
        <v>0</v>
      </c>
      <c r="AO153" s="142">
        <f t="shared" si="14"/>
        <v>0</v>
      </c>
      <c r="AP153" s="169"/>
      <c r="AQ153" s="145"/>
      <c r="AR153" s="149"/>
      <c r="AS153" s="154"/>
      <c r="AT153" s="89"/>
      <c r="AU153" s="89"/>
      <c r="AV153" s="162"/>
      <c r="AW153" s="67"/>
      <c r="AX153" s="165"/>
      <c r="AY153" s="167"/>
    </row>
    <row r="154" spans="2:51" ht="14.25">
      <c r="B154" s="113"/>
      <c r="C154" s="77"/>
      <c r="D154" s="115"/>
      <c r="E154" s="73"/>
      <c r="F154" s="160"/>
      <c r="G154" s="157"/>
      <c r="H154" s="73"/>
      <c r="I154" s="120"/>
      <c r="J154" s="66" t="str">
        <f t="shared" si="12"/>
        <v>5638029063</v>
      </c>
      <c r="K154" s="34" t="str">
        <f t="shared" si="15"/>
        <v>563801001</v>
      </c>
      <c r="L154" s="74">
        <f t="shared" si="13"/>
        <v>39010000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75">
        <f t="shared" si="16"/>
        <v>0</v>
      </c>
      <c r="AD154" s="86"/>
      <c r="AE154" s="69"/>
      <c r="AF154" s="69"/>
      <c r="AG154" s="69"/>
      <c r="AH154" s="76">
        <f t="shared" si="17"/>
        <v>0</v>
      </c>
      <c r="AI154" s="77">
        <f t="shared" si="18"/>
        <v>100000</v>
      </c>
      <c r="AJ154" s="77">
        <f t="shared" si="19"/>
        <v>30239</v>
      </c>
      <c r="AK154" s="139">
        <f t="shared" si="20"/>
        <v>0</v>
      </c>
      <c r="AL154" s="77">
        <f t="shared" si="21"/>
        <v>10000</v>
      </c>
      <c r="AM154" s="67"/>
      <c r="AN154" s="98">
        <f t="shared" si="22"/>
        <v>0</v>
      </c>
      <c r="AO154" s="142">
        <f t="shared" si="14"/>
        <v>0</v>
      </c>
      <c r="AP154" s="169"/>
      <c r="AQ154" s="145"/>
      <c r="AR154" s="149"/>
      <c r="AS154" s="154"/>
      <c r="AT154" s="89"/>
      <c r="AU154" s="89"/>
      <c r="AV154" s="162"/>
      <c r="AW154" s="67"/>
      <c r="AX154" s="165"/>
      <c r="AY154" s="167"/>
    </row>
    <row r="155" spans="2:51" ht="14.25">
      <c r="B155" s="113"/>
      <c r="C155" s="77"/>
      <c r="D155" s="115"/>
      <c r="E155" s="73"/>
      <c r="F155" s="160"/>
      <c r="G155" s="157"/>
      <c r="H155" s="73"/>
      <c r="I155" s="120"/>
      <c r="J155" s="66" t="str">
        <f t="shared" si="12"/>
        <v>5638029063</v>
      </c>
      <c r="K155" s="34" t="str">
        <f t="shared" si="15"/>
        <v>563801001</v>
      </c>
      <c r="L155" s="74">
        <f t="shared" si="13"/>
        <v>39010000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75">
        <f t="shared" si="16"/>
        <v>0</v>
      </c>
      <c r="AD155" s="86"/>
      <c r="AE155" s="69"/>
      <c r="AF155" s="69"/>
      <c r="AG155" s="69"/>
      <c r="AH155" s="76">
        <f t="shared" si="17"/>
        <v>0</v>
      </c>
      <c r="AI155" s="77">
        <f t="shared" si="18"/>
        <v>100000</v>
      </c>
      <c r="AJ155" s="77">
        <f t="shared" si="19"/>
        <v>30239</v>
      </c>
      <c r="AK155" s="139">
        <f t="shared" si="20"/>
        <v>0</v>
      </c>
      <c r="AL155" s="77">
        <f t="shared" si="21"/>
        <v>10000</v>
      </c>
      <c r="AM155" s="67"/>
      <c r="AN155" s="98">
        <f t="shared" si="22"/>
        <v>0</v>
      </c>
      <c r="AO155" s="142">
        <f t="shared" si="14"/>
        <v>0</v>
      </c>
      <c r="AP155" s="169"/>
      <c r="AQ155" s="145"/>
      <c r="AR155" s="149"/>
      <c r="AS155" s="154"/>
      <c r="AT155" s="89"/>
      <c r="AU155" s="89"/>
      <c r="AV155" s="162"/>
      <c r="AW155" s="67"/>
      <c r="AX155" s="165"/>
      <c r="AY155" s="167"/>
    </row>
    <row r="156" spans="2:51" ht="14.25">
      <c r="B156" s="113"/>
      <c r="C156" s="77"/>
      <c r="D156" s="115"/>
      <c r="E156" s="73"/>
      <c r="F156" s="160"/>
      <c r="G156" s="157"/>
      <c r="H156" s="73"/>
      <c r="I156" s="120"/>
      <c r="J156" s="66" t="str">
        <f t="shared" si="12"/>
        <v>5638029063</v>
      </c>
      <c r="K156" s="34" t="str">
        <f t="shared" si="15"/>
        <v>563801001</v>
      </c>
      <c r="L156" s="74">
        <f t="shared" si="13"/>
        <v>39010000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75">
        <f t="shared" si="16"/>
        <v>0</v>
      </c>
      <c r="AD156" s="86"/>
      <c r="AE156" s="69"/>
      <c r="AF156" s="69"/>
      <c r="AG156" s="69"/>
      <c r="AH156" s="76">
        <f t="shared" si="17"/>
        <v>0</v>
      </c>
      <c r="AI156" s="77">
        <f t="shared" si="18"/>
        <v>100000</v>
      </c>
      <c r="AJ156" s="77">
        <f t="shared" si="19"/>
        <v>30239</v>
      </c>
      <c r="AK156" s="139">
        <f t="shared" si="20"/>
        <v>0</v>
      </c>
      <c r="AL156" s="77">
        <f t="shared" si="21"/>
        <v>10000</v>
      </c>
      <c r="AM156" s="67"/>
      <c r="AN156" s="98">
        <f t="shared" si="22"/>
        <v>0</v>
      </c>
      <c r="AO156" s="142">
        <f t="shared" si="14"/>
        <v>0</v>
      </c>
      <c r="AP156" s="169"/>
      <c r="AQ156" s="145"/>
      <c r="AR156" s="149"/>
      <c r="AS156" s="154"/>
      <c r="AT156" s="89"/>
      <c r="AU156" s="89"/>
      <c r="AV156" s="162"/>
      <c r="AW156" s="67"/>
      <c r="AX156" s="165"/>
      <c r="AY156" s="167"/>
    </row>
    <row r="157" spans="2:51" ht="14.25">
      <c r="B157" s="113"/>
      <c r="C157" s="77"/>
      <c r="D157" s="115"/>
      <c r="E157" s="73"/>
      <c r="F157" s="160"/>
      <c r="G157" s="157"/>
      <c r="H157" s="73"/>
      <c r="I157" s="120"/>
      <c r="J157" s="66" t="str">
        <f t="shared" si="12"/>
        <v>5638029063</v>
      </c>
      <c r="K157" s="34" t="str">
        <f t="shared" si="15"/>
        <v>563801001</v>
      </c>
      <c r="L157" s="74">
        <f t="shared" si="13"/>
        <v>39010000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75">
        <f t="shared" si="16"/>
        <v>0</v>
      </c>
      <c r="AD157" s="86"/>
      <c r="AE157" s="69"/>
      <c r="AF157" s="69"/>
      <c r="AG157" s="69"/>
      <c r="AH157" s="76">
        <f t="shared" si="17"/>
        <v>0</v>
      </c>
      <c r="AI157" s="77">
        <f t="shared" si="18"/>
        <v>100000</v>
      </c>
      <c r="AJ157" s="77">
        <f t="shared" si="19"/>
        <v>30239</v>
      </c>
      <c r="AK157" s="139">
        <f t="shared" si="20"/>
        <v>0</v>
      </c>
      <c r="AL157" s="77">
        <f t="shared" si="21"/>
        <v>10000</v>
      </c>
      <c r="AM157" s="67"/>
      <c r="AN157" s="98">
        <f t="shared" si="22"/>
        <v>0</v>
      </c>
      <c r="AO157" s="142">
        <f t="shared" si="14"/>
        <v>0</v>
      </c>
      <c r="AP157" s="169"/>
      <c r="AQ157" s="145"/>
      <c r="AR157" s="149"/>
      <c r="AS157" s="154"/>
      <c r="AT157" s="89"/>
      <c r="AU157" s="89"/>
      <c r="AV157" s="162"/>
      <c r="AW157" s="67"/>
      <c r="AX157" s="165"/>
      <c r="AY157" s="167"/>
    </row>
    <row r="158" spans="2:51" ht="14.25">
      <c r="B158" s="113"/>
      <c r="C158" s="77"/>
      <c r="D158" s="115"/>
      <c r="E158" s="73"/>
      <c r="F158" s="160"/>
      <c r="G158" s="157"/>
      <c r="H158" s="73"/>
      <c r="I158" s="120"/>
      <c r="J158" s="66" t="str">
        <f t="shared" si="12"/>
        <v>5638029063</v>
      </c>
      <c r="K158" s="34" t="str">
        <f t="shared" si="15"/>
        <v>563801001</v>
      </c>
      <c r="L158" s="74">
        <f t="shared" si="13"/>
        <v>39010000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75">
        <f t="shared" si="16"/>
        <v>0</v>
      </c>
      <c r="AD158" s="86"/>
      <c r="AE158" s="69"/>
      <c r="AF158" s="69"/>
      <c r="AG158" s="69"/>
      <c r="AH158" s="76">
        <f t="shared" si="17"/>
        <v>0</v>
      </c>
      <c r="AI158" s="77">
        <f t="shared" si="18"/>
        <v>100000</v>
      </c>
      <c r="AJ158" s="77">
        <f t="shared" si="19"/>
        <v>30239</v>
      </c>
      <c r="AK158" s="139">
        <f t="shared" si="20"/>
        <v>0</v>
      </c>
      <c r="AL158" s="77">
        <f t="shared" si="21"/>
        <v>10000</v>
      </c>
      <c r="AM158" s="67"/>
      <c r="AN158" s="98">
        <f t="shared" si="22"/>
        <v>0</v>
      </c>
      <c r="AO158" s="142">
        <f t="shared" si="14"/>
        <v>0</v>
      </c>
      <c r="AP158" s="169"/>
      <c r="AQ158" s="145"/>
      <c r="AR158" s="149"/>
      <c r="AS158" s="154"/>
      <c r="AT158" s="89"/>
      <c r="AU158" s="89"/>
      <c r="AV158" s="162"/>
      <c r="AW158" s="67"/>
      <c r="AX158" s="165"/>
      <c r="AY158" s="167"/>
    </row>
    <row r="159" spans="2:51" ht="14.25">
      <c r="B159" s="113"/>
      <c r="C159" s="77"/>
      <c r="D159" s="115"/>
      <c r="E159" s="73"/>
      <c r="F159" s="160"/>
      <c r="G159" s="157"/>
      <c r="H159" s="73"/>
      <c r="I159" s="120"/>
      <c r="J159" s="66" t="str">
        <f t="shared" si="12"/>
        <v>5638029063</v>
      </c>
      <c r="K159" s="34" t="str">
        <f t="shared" si="15"/>
        <v>563801001</v>
      </c>
      <c r="L159" s="74">
        <f t="shared" si="13"/>
        <v>39010000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75">
        <f t="shared" si="16"/>
        <v>0</v>
      </c>
      <c r="AD159" s="86"/>
      <c r="AE159" s="69"/>
      <c r="AF159" s="69"/>
      <c r="AG159" s="69"/>
      <c r="AH159" s="76">
        <f t="shared" si="17"/>
        <v>0</v>
      </c>
      <c r="AI159" s="77">
        <f t="shared" si="18"/>
        <v>100000</v>
      </c>
      <c r="AJ159" s="77">
        <f t="shared" si="19"/>
        <v>30239</v>
      </c>
      <c r="AK159" s="139">
        <f t="shared" si="20"/>
        <v>0</v>
      </c>
      <c r="AL159" s="77">
        <f t="shared" si="21"/>
        <v>10000</v>
      </c>
      <c r="AM159" s="67"/>
      <c r="AN159" s="98">
        <f t="shared" si="22"/>
        <v>0</v>
      </c>
      <c r="AO159" s="142">
        <f t="shared" si="14"/>
        <v>0</v>
      </c>
      <c r="AP159" s="169"/>
      <c r="AQ159" s="145"/>
      <c r="AR159" s="149"/>
      <c r="AS159" s="154"/>
      <c r="AT159" s="89"/>
      <c r="AU159" s="89"/>
      <c r="AV159" s="162"/>
      <c r="AW159" s="67"/>
      <c r="AX159" s="165"/>
      <c r="AY159" s="167"/>
    </row>
    <row r="160" spans="2:51" ht="14.25">
      <c r="B160" s="113"/>
      <c r="C160" s="77"/>
      <c r="D160" s="115"/>
      <c r="E160" s="73"/>
      <c r="F160" s="160"/>
      <c r="G160" s="157"/>
      <c r="H160" s="73"/>
      <c r="I160" s="120"/>
      <c r="J160" s="66" t="str">
        <f t="shared" si="12"/>
        <v>5638029063</v>
      </c>
      <c r="K160" s="34" t="str">
        <f t="shared" si="15"/>
        <v>563801001</v>
      </c>
      <c r="L160" s="74">
        <f t="shared" si="13"/>
        <v>39010000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75">
        <f t="shared" si="16"/>
        <v>0</v>
      </c>
      <c r="AD160" s="86"/>
      <c r="AE160" s="69"/>
      <c r="AF160" s="69"/>
      <c r="AG160" s="69"/>
      <c r="AH160" s="76">
        <f t="shared" si="17"/>
        <v>0</v>
      </c>
      <c r="AI160" s="77">
        <f t="shared" si="18"/>
        <v>100000</v>
      </c>
      <c r="AJ160" s="77">
        <f t="shared" si="19"/>
        <v>30239</v>
      </c>
      <c r="AK160" s="139">
        <f t="shared" si="20"/>
        <v>0</v>
      </c>
      <c r="AL160" s="77">
        <f t="shared" si="21"/>
        <v>10000</v>
      </c>
      <c r="AM160" s="67"/>
      <c r="AN160" s="98">
        <f t="shared" si="22"/>
        <v>0</v>
      </c>
      <c r="AO160" s="142">
        <f t="shared" si="14"/>
        <v>0</v>
      </c>
      <c r="AP160" s="169"/>
      <c r="AQ160" s="145"/>
      <c r="AR160" s="149"/>
      <c r="AS160" s="154"/>
      <c r="AT160" s="89"/>
      <c r="AU160" s="89"/>
      <c r="AV160" s="162"/>
      <c r="AW160" s="67"/>
      <c r="AX160" s="165"/>
      <c r="AY160" s="167"/>
    </row>
    <row r="161" spans="2:51" ht="14.25">
      <c r="B161" s="113"/>
      <c r="C161" s="77"/>
      <c r="D161" s="115"/>
      <c r="E161" s="73"/>
      <c r="F161" s="160"/>
      <c r="G161" s="157"/>
      <c r="H161" s="73"/>
      <c r="I161" s="120"/>
      <c r="J161" s="66" t="str">
        <f t="shared" si="12"/>
        <v>5638029063</v>
      </c>
      <c r="K161" s="34" t="str">
        <f t="shared" si="15"/>
        <v>563801001</v>
      </c>
      <c r="L161" s="74">
        <f t="shared" si="13"/>
        <v>39010000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75">
        <f t="shared" si="16"/>
        <v>0</v>
      </c>
      <c r="AD161" s="86"/>
      <c r="AE161" s="69"/>
      <c r="AF161" s="69"/>
      <c r="AG161" s="69"/>
      <c r="AH161" s="76">
        <f t="shared" si="17"/>
        <v>0</v>
      </c>
      <c r="AI161" s="77">
        <f t="shared" si="18"/>
        <v>100000</v>
      </c>
      <c r="AJ161" s="77">
        <f t="shared" si="19"/>
        <v>30239</v>
      </c>
      <c r="AK161" s="139">
        <f t="shared" si="20"/>
        <v>0</v>
      </c>
      <c r="AL161" s="77">
        <f t="shared" si="21"/>
        <v>10000</v>
      </c>
      <c r="AM161" s="67"/>
      <c r="AN161" s="98">
        <f t="shared" si="22"/>
        <v>0</v>
      </c>
      <c r="AO161" s="142">
        <f t="shared" si="14"/>
        <v>0</v>
      </c>
      <c r="AP161" s="169"/>
      <c r="AQ161" s="145"/>
      <c r="AR161" s="149"/>
      <c r="AS161" s="154"/>
      <c r="AT161" s="89"/>
      <c r="AU161" s="89"/>
      <c r="AV161" s="162"/>
      <c r="AW161" s="67"/>
      <c r="AX161" s="165"/>
      <c r="AY161" s="167"/>
    </row>
    <row r="162" spans="2:51" ht="14.25">
      <c r="B162" s="113"/>
      <c r="C162" s="77"/>
      <c r="D162" s="115"/>
      <c r="E162" s="73"/>
      <c r="F162" s="160"/>
      <c r="G162" s="157"/>
      <c r="H162" s="73"/>
      <c r="I162" s="120"/>
      <c r="J162" s="66" t="str">
        <f t="shared" si="12"/>
        <v>5638029063</v>
      </c>
      <c r="K162" s="34" t="str">
        <f t="shared" si="15"/>
        <v>563801001</v>
      </c>
      <c r="L162" s="74">
        <f t="shared" si="13"/>
        <v>39010000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75">
        <f t="shared" si="16"/>
        <v>0</v>
      </c>
      <c r="AD162" s="86"/>
      <c r="AE162" s="69"/>
      <c r="AF162" s="69"/>
      <c r="AG162" s="69"/>
      <c r="AH162" s="76">
        <f t="shared" si="17"/>
        <v>0</v>
      </c>
      <c r="AI162" s="77">
        <f t="shared" si="18"/>
        <v>100000</v>
      </c>
      <c r="AJ162" s="77">
        <f t="shared" si="19"/>
        <v>30239</v>
      </c>
      <c r="AK162" s="139">
        <f t="shared" si="20"/>
        <v>0</v>
      </c>
      <c r="AL162" s="77">
        <f t="shared" si="21"/>
        <v>10000</v>
      </c>
      <c r="AM162" s="67"/>
      <c r="AN162" s="98">
        <f t="shared" si="22"/>
        <v>0</v>
      </c>
      <c r="AO162" s="142">
        <f t="shared" si="14"/>
        <v>0</v>
      </c>
      <c r="AP162" s="169"/>
      <c r="AQ162" s="145"/>
      <c r="AR162" s="149"/>
      <c r="AS162" s="154"/>
      <c r="AT162" s="89"/>
      <c r="AU162" s="89"/>
      <c r="AV162" s="162"/>
      <c r="AW162" s="67"/>
      <c r="AX162" s="165"/>
      <c r="AY162" s="167"/>
    </row>
    <row r="163" spans="2:51" ht="14.25">
      <c r="B163" s="113"/>
      <c r="C163" s="77"/>
      <c r="D163" s="115"/>
      <c r="E163" s="73"/>
      <c r="F163" s="160"/>
      <c r="G163" s="157"/>
      <c r="H163" s="73"/>
      <c r="I163" s="120"/>
      <c r="J163" s="66" t="str">
        <f t="shared" si="12"/>
        <v>5638029063</v>
      </c>
      <c r="K163" s="34" t="str">
        <f t="shared" si="15"/>
        <v>563801001</v>
      </c>
      <c r="L163" s="74">
        <f t="shared" si="13"/>
        <v>39010000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75">
        <f t="shared" si="16"/>
        <v>0</v>
      </c>
      <c r="AD163" s="86"/>
      <c r="AE163" s="69"/>
      <c r="AF163" s="69"/>
      <c r="AG163" s="69"/>
      <c r="AH163" s="76">
        <f t="shared" si="17"/>
        <v>0</v>
      </c>
      <c r="AI163" s="77">
        <f t="shared" si="18"/>
        <v>100000</v>
      </c>
      <c r="AJ163" s="77">
        <f t="shared" si="19"/>
        <v>30239</v>
      </c>
      <c r="AK163" s="139">
        <f t="shared" si="20"/>
        <v>0</v>
      </c>
      <c r="AL163" s="77">
        <f t="shared" si="21"/>
        <v>10000</v>
      </c>
      <c r="AM163" s="67"/>
      <c r="AN163" s="98">
        <f t="shared" si="22"/>
        <v>0</v>
      </c>
      <c r="AO163" s="142">
        <f t="shared" si="14"/>
        <v>0</v>
      </c>
      <c r="AP163" s="169"/>
      <c r="AQ163" s="145"/>
      <c r="AR163" s="149"/>
      <c r="AS163" s="154"/>
      <c r="AT163" s="89"/>
      <c r="AU163" s="89"/>
      <c r="AV163" s="162"/>
      <c r="AW163" s="67"/>
      <c r="AX163" s="165"/>
      <c r="AY163" s="167"/>
    </row>
    <row r="164" spans="2:51" ht="14.25">
      <c r="B164" s="113"/>
      <c r="C164" s="77"/>
      <c r="D164" s="115"/>
      <c r="E164" s="73"/>
      <c r="F164" s="160"/>
      <c r="G164" s="157"/>
      <c r="H164" s="73"/>
      <c r="I164" s="120"/>
      <c r="J164" s="66" t="str">
        <f t="shared" si="12"/>
        <v>5638029063</v>
      </c>
      <c r="K164" s="34" t="str">
        <f t="shared" si="15"/>
        <v>563801001</v>
      </c>
      <c r="L164" s="74">
        <f t="shared" si="13"/>
        <v>39010000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75">
        <f t="shared" si="16"/>
        <v>0</v>
      </c>
      <c r="AD164" s="86"/>
      <c r="AE164" s="69"/>
      <c r="AF164" s="69"/>
      <c r="AG164" s="69"/>
      <c r="AH164" s="76">
        <f t="shared" si="17"/>
        <v>0</v>
      </c>
      <c r="AI164" s="77">
        <f t="shared" si="18"/>
        <v>100000</v>
      </c>
      <c r="AJ164" s="77">
        <f t="shared" si="19"/>
        <v>30239</v>
      </c>
      <c r="AK164" s="139">
        <f t="shared" si="20"/>
        <v>0</v>
      </c>
      <c r="AL164" s="77">
        <f t="shared" si="21"/>
        <v>10000</v>
      </c>
      <c r="AM164" s="67"/>
      <c r="AN164" s="98">
        <f t="shared" si="22"/>
        <v>0</v>
      </c>
      <c r="AO164" s="142">
        <f t="shared" si="14"/>
        <v>0</v>
      </c>
      <c r="AP164" s="169"/>
      <c r="AQ164" s="145"/>
      <c r="AR164" s="149"/>
      <c r="AS164" s="154"/>
      <c r="AT164" s="89"/>
      <c r="AU164" s="89"/>
      <c r="AV164" s="162"/>
      <c r="AW164" s="67"/>
      <c r="AX164" s="165"/>
      <c r="AY164" s="167"/>
    </row>
    <row r="165" spans="2:51" ht="14.25">
      <c r="B165" s="113"/>
      <c r="C165" s="77"/>
      <c r="D165" s="115"/>
      <c r="E165" s="73"/>
      <c r="F165" s="160"/>
      <c r="G165" s="157"/>
      <c r="H165" s="73"/>
      <c r="I165" s="120"/>
      <c r="J165" s="66" t="str">
        <f t="shared" si="12"/>
        <v>5638029063</v>
      </c>
      <c r="K165" s="34" t="str">
        <f t="shared" si="15"/>
        <v>563801001</v>
      </c>
      <c r="L165" s="74">
        <f t="shared" si="13"/>
        <v>39010000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75">
        <f t="shared" si="16"/>
        <v>0</v>
      </c>
      <c r="AD165" s="86"/>
      <c r="AE165" s="69"/>
      <c r="AF165" s="69"/>
      <c r="AG165" s="69"/>
      <c r="AH165" s="76">
        <f t="shared" si="17"/>
        <v>0</v>
      </c>
      <c r="AI165" s="77">
        <f t="shared" si="18"/>
        <v>100000</v>
      </c>
      <c r="AJ165" s="77">
        <f t="shared" si="19"/>
        <v>30239</v>
      </c>
      <c r="AK165" s="139">
        <f t="shared" si="20"/>
        <v>0</v>
      </c>
      <c r="AL165" s="77">
        <f t="shared" si="21"/>
        <v>10000</v>
      </c>
      <c r="AM165" s="67"/>
      <c r="AN165" s="98">
        <f t="shared" si="22"/>
        <v>0</v>
      </c>
      <c r="AO165" s="142">
        <f t="shared" si="14"/>
        <v>0</v>
      </c>
      <c r="AP165" s="169"/>
      <c r="AQ165" s="145"/>
      <c r="AR165" s="149"/>
      <c r="AS165" s="154"/>
      <c r="AT165" s="89"/>
      <c r="AU165" s="89"/>
      <c r="AV165" s="162"/>
      <c r="AW165" s="67"/>
      <c r="AX165" s="165"/>
      <c r="AY165" s="167"/>
    </row>
    <row r="166" spans="2:51" ht="14.25">
      <c r="B166" s="113"/>
      <c r="C166" s="77"/>
      <c r="D166" s="115"/>
      <c r="E166" s="73"/>
      <c r="F166" s="160"/>
      <c r="G166" s="157"/>
      <c r="H166" s="73"/>
      <c r="I166" s="120"/>
      <c r="J166" s="66" t="str">
        <f t="shared" si="12"/>
        <v>5638029063</v>
      </c>
      <c r="K166" s="34" t="str">
        <f t="shared" si="15"/>
        <v>563801001</v>
      </c>
      <c r="L166" s="74">
        <f t="shared" si="13"/>
        <v>39010000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75">
        <f t="shared" si="16"/>
        <v>0</v>
      </c>
      <c r="AD166" s="86"/>
      <c r="AE166" s="69"/>
      <c r="AF166" s="69"/>
      <c r="AG166" s="69"/>
      <c r="AH166" s="76">
        <f t="shared" si="17"/>
        <v>0</v>
      </c>
      <c r="AI166" s="77">
        <f t="shared" si="18"/>
        <v>100000</v>
      </c>
      <c r="AJ166" s="77">
        <f t="shared" si="19"/>
        <v>30239</v>
      </c>
      <c r="AK166" s="139">
        <f t="shared" si="20"/>
        <v>0</v>
      </c>
      <c r="AL166" s="77">
        <f t="shared" si="21"/>
        <v>10000</v>
      </c>
      <c r="AM166" s="67"/>
      <c r="AN166" s="98">
        <f t="shared" si="22"/>
        <v>0</v>
      </c>
      <c r="AO166" s="142">
        <f t="shared" si="14"/>
        <v>0</v>
      </c>
      <c r="AP166" s="169"/>
      <c r="AQ166" s="145"/>
      <c r="AR166" s="149"/>
      <c r="AS166" s="154"/>
      <c r="AT166" s="89"/>
      <c r="AU166" s="89"/>
      <c r="AV166" s="162"/>
      <c r="AW166" s="67"/>
      <c r="AX166" s="165"/>
      <c r="AY166" s="167"/>
    </row>
    <row r="167" spans="2:51" ht="14.25">
      <c r="B167" s="113"/>
      <c r="C167" s="77"/>
      <c r="D167" s="115"/>
      <c r="E167" s="73"/>
      <c r="F167" s="160"/>
      <c r="G167" s="157"/>
      <c r="H167" s="73"/>
      <c r="I167" s="120"/>
      <c r="J167" s="66" t="str">
        <f t="shared" si="12"/>
        <v>5638029063</v>
      </c>
      <c r="K167" s="34" t="str">
        <f t="shared" si="15"/>
        <v>563801001</v>
      </c>
      <c r="L167" s="74">
        <f t="shared" si="13"/>
        <v>39010000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75">
        <f t="shared" si="16"/>
        <v>0</v>
      </c>
      <c r="AD167" s="86"/>
      <c r="AE167" s="69"/>
      <c r="AF167" s="69"/>
      <c r="AG167" s="69"/>
      <c r="AH167" s="76">
        <f t="shared" si="17"/>
        <v>0</v>
      </c>
      <c r="AI167" s="77">
        <f t="shared" si="18"/>
        <v>100000</v>
      </c>
      <c r="AJ167" s="77">
        <f t="shared" si="19"/>
        <v>30239</v>
      </c>
      <c r="AK167" s="139">
        <f t="shared" si="20"/>
        <v>0</v>
      </c>
      <c r="AL167" s="77">
        <f t="shared" si="21"/>
        <v>10000</v>
      </c>
      <c r="AM167" s="67"/>
      <c r="AN167" s="98">
        <f t="shared" si="22"/>
        <v>0</v>
      </c>
      <c r="AO167" s="142">
        <f t="shared" si="14"/>
        <v>0</v>
      </c>
      <c r="AP167" s="169"/>
      <c r="AQ167" s="145"/>
      <c r="AR167" s="149"/>
      <c r="AS167" s="154"/>
      <c r="AT167" s="89"/>
      <c r="AU167" s="89"/>
      <c r="AV167" s="162"/>
      <c r="AW167" s="67"/>
      <c r="AX167" s="165"/>
      <c r="AY167" s="167"/>
    </row>
    <row r="168" spans="2:51" ht="14.25">
      <c r="B168" s="113"/>
      <c r="C168" s="77"/>
      <c r="D168" s="115"/>
      <c r="E168" s="73"/>
      <c r="F168" s="160"/>
      <c r="G168" s="157"/>
      <c r="H168" s="73"/>
      <c r="I168" s="120"/>
      <c r="J168" s="66" t="str">
        <f t="shared" si="12"/>
        <v>5638029063</v>
      </c>
      <c r="K168" s="34" t="str">
        <f t="shared" si="15"/>
        <v>563801001</v>
      </c>
      <c r="L168" s="74">
        <f t="shared" si="13"/>
        <v>39010000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75">
        <f t="shared" si="16"/>
        <v>0</v>
      </c>
      <c r="AD168" s="86"/>
      <c r="AE168" s="69"/>
      <c r="AF168" s="69"/>
      <c r="AG168" s="69"/>
      <c r="AH168" s="76">
        <f t="shared" si="17"/>
        <v>0</v>
      </c>
      <c r="AI168" s="77">
        <f t="shared" si="18"/>
        <v>100000</v>
      </c>
      <c r="AJ168" s="77">
        <f t="shared" si="19"/>
        <v>30239</v>
      </c>
      <c r="AK168" s="139">
        <f t="shared" si="20"/>
        <v>0</v>
      </c>
      <c r="AL168" s="77">
        <f t="shared" si="21"/>
        <v>10000</v>
      </c>
      <c r="AM168" s="67"/>
      <c r="AN168" s="98">
        <f t="shared" si="22"/>
        <v>0</v>
      </c>
      <c r="AO168" s="142">
        <f t="shared" si="14"/>
        <v>0</v>
      </c>
      <c r="AP168" s="169"/>
      <c r="AQ168" s="145"/>
      <c r="AR168" s="149"/>
      <c r="AS168" s="154"/>
      <c r="AT168" s="89"/>
      <c r="AU168" s="89"/>
      <c r="AV168" s="162"/>
      <c r="AW168" s="67"/>
      <c r="AX168" s="165"/>
      <c r="AY168" s="167"/>
    </row>
    <row r="169" spans="2:51" ht="14.25">
      <c r="B169" s="113"/>
      <c r="C169" s="77"/>
      <c r="D169" s="115"/>
      <c r="E169" s="73"/>
      <c r="F169" s="160"/>
      <c r="G169" s="157"/>
      <c r="H169" s="73"/>
      <c r="I169" s="120"/>
      <c r="J169" s="66" t="str">
        <f t="shared" si="12"/>
        <v>5638029063</v>
      </c>
      <c r="K169" s="34" t="str">
        <f t="shared" si="15"/>
        <v>563801001</v>
      </c>
      <c r="L169" s="74">
        <f t="shared" si="13"/>
        <v>39010000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75">
        <f t="shared" si="16"/>
        <v>0</v>
      </c>
      <c r="AD169" s="86"/>
      <c r="AE169" s="69"/>
      <c r="AF169" s="69"/>
      <c r="AG169" s="69"/>
      <c r="AH169" s="76">
        <f t="shared" si="17"/>
        <v>0</v>
      </c>
      <c r="AI169" s="77">
        <f t="shared" si="18"/>
        <v>100000</v>
      </c>
      <c r="AJ169" s="77">
        <f t="shared" si="19"/>
        <v>30239</v>
      </c>
      <c r="AK169" s="139">
        <f t="shared" si="20"/>
        <v>0</v>
      </c>
      <c r="AL169" s="77">
        <f t="shared" si="21"/>
        <v>10000</v>
      </c>
      <c r="AM169" s="67"/>
      <c r="AN169" s="98">
        <f t="shared" si="22"/>
        <v>0</v>
      </c>
      <c r="AO169" s="142">
        <f t="shared" si="14"/>
        <v>0</v>
      </c>
      <c r="AP169" s="169"/>
      <c r="AQ169" s="145"/>
      <c r="AR169" s="149"/>
      <c r="AS169" s="154"/>
      <c r="AT169" s="89"/>
      <c r="AU169" s="89"/>
      <c r="AV169" s="162"/>
      <c r="AW169" s="67"/>
      <c r="AX169" s="165"/>
      <c r="AY169" s="167"/>
    </row>
    <row r="170" spans="2:51" ht="14.25">
      <c r="B170" s="113"/>
      <c r="C170" s="77"/>
      <c r="D170" s="115"/>
      <c r="E170" s="73"/>
      <c r="F170" s="160"/>
      <c r="G170" s="157"/>
      <c r="H170" s="73"/>
      <c r="I170" s="120"/>
      <c r="J170" s="66" t="str">
        <f t="shared" si="12"/>
        <v>5638029063</v>
      </c>
      <c r="K170" s="34" t="str">
        <f t="shared" si="15"/>
        <v>563801001</v>
      </c>
      <c r="L170" s="74">
        <f t="shared" si="13"/>
        <v>39010000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75">
        <f t="shared" si="16"/>
        <v>0</v>
      </c>
      <c r="AD170" s="86"/>
      <c r="AE170" s="69"/>
      <c r="AF170" s="69"/>
      <c r="AG170" s="69"/>
      <c r="AH170" s="76">
        <f t="shared" si="17"/>
        <v>0</v>
      </c>
      <c r="AI170" s="77">
        <f t="shared" si="18"/>
        <v>100000</v>
      </c>
      <c r="AJ170" s="77">
        <f t="shared" si="19"/>
        <v>30239</v>
      </c>
      <c r="AK170" s="139">
        <f t="shared" si="20"/>
        <v>0</v>
      </c>
      <c r="AL170" s="77">
        <f t="shared" si="21"/>
        <v>10000</v>
      </c>
      <c r="AM170" s="67"/>
      <c r="AN170" s="98">
        <f t="shared" si="22"/>
        <v>0</v>
      </c>
      <c r="AO170" s="142">
        <f t="shared" si="14"/>
        <v>0</v>
      </c>
      <c r="AP170" s="169"/>
      <c r="AQ170" s="145"/>
      <c r="AR170" s="149"/>
      <c r="AS170" s="154"/>
      <c r="AT170" s="89"/>
      <c r="AU170" s="89"/>
      <c r="AV170" s="162"/>
      <c r="AW170" s="67"/>
      <c r="AX170" s="165"/>
      <c r="AY170" s="167"/>
    </row>
    <row r="171" spans="2:51" ht="14.25">
      <c r="B171" s="113"/>
      <c r="C171" s="77"/>
      <c r="D171" s="115"/>
      <c r="E171" s="73"/>
      <c r="F171" s="160"/>
      <c r="G171" s="157"/>
      <c r="H171" s="73"/>
      <c r="I171" s="120"/>
      <c r="J171" s="66" t="str">
        <f aca="true" t="shared" si="23" ref="J171:J234">CONCATENATE($F$23)</f>
        <v>5638029063</v>
      </c>
      <c r="K171" s="34" t="str">
        <f t="shared" si="15"/>
        <v>563801001</v>
      </c>
      <c r="L171" s="74">
        <f aca="true" t="shared" si="24" ref="L171:L234">$F$25</f>
        <v>39010000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75">
        <f t="shared" si="16"/>
        <v>0</v>
      </c>
      <c r="AD171" s="86"/>
      <c r="AE171" s="69"/>
      <c r="AF171" s="69"/>
      <c r="AG171" s="69"/>
      <c r="AH171" s="76">
        <f t="shared" si="17"/>
        <v>0</v>
      </c>
      <c r="AI171" s="77">
        <f t="shared" si="18"/>
        <v>100000</v>
      </c>
      <c r="AJ171" s="77">
        <f t="shared" si="19"/>
        <v>30239</v>
      </c>
      <c r="AK171" s="139">
        <f t="shared" si="20"/>
        <v>0</v>
      </c>
      <c r="AL171" s="77">
        <f t="shared" si="21"/>
        <v>10000</v>
      </c>
      <c r="AM171" s="67"/>
      <c r="AN171" s="98">
        <f t="shared" si="22"/>
        <v>0</v>
      </c>
      <c r="AO171" s="142">
        <f aca="true" t="shared" si="25" ref="AO171:AO234">$F$28</f>
        <v>0</v>
      </c>
      <c r="AP171" s="169"/>
      <c r="AQ171" s="145"/>
      <c r="AR171" s="149"/>
      <c r="AS171" s="154"/>
      <c r="AT171" s="89"/>
      <c r="AU171" s="89"/>
      <c r="AV171" s="162"/>
      <c r="AW171" s="67"/>
      <c r="AX171" s="165"/>
      <c r="AY171" s="167"/>
    </row>
    <row r="172" spans="2:51" ht="14.25">
      <c r="B172" s="113"/>
      <c r="C172" s="77"/>
      <c r="D172" s="115"/>
      <c r="E172" s="73"/>
      <c r="F172" s="160"/>
      <c r="G172" s="157"/>
      <c r="H172" s="73"/>
      <c r="I172" s="120"/>
      <c r="J172" s="66" t="str">
        <f t="shared" si="23"/>
        <v>5638029063</v>
      </c>
      <c r="K172" s="34" t="str">
        <f aca="true" t="shared" si="26" ref="K172:K235">CONCATENATE($G$23)</f>
        <v>563801001</v>
      </c>
      <c r="L172" s="74">
        <f t="shared" si="24"/>
        <v>39010000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75">
        <f aca="true" t="shared" si="27" ref="AC172:AC235">IF(ABS(M172+Q172+U172+Y172)&gt;=ABS(N172+O172+P172+R172+S172+T172+V172+W172+X172+Z172+AA172+AB172),M172+Q172+U172+Y172,N172+O172+P172+R172+S172+T172+V172+W172+X172+Z172+AA172+AB172)</f>
        <v>0</v>
      </c>
      <c r="AD172" s="86"/>
      <c r="AE172" s="69"/>
      <c r="AF172" s="69"/>
      <c r="AG172" s="69"/>
      <c r="AH172" s="76">
        <f aca="true" t="shared" si="28" ref="AH172:AH235">$F$18</f>
        <v>0</v>
      </c>
      <c r="AI172" s="77">
        <f aca="true" t="shared" si="29" ref="AI172:AI235">$F$19</f>
        <v>100000</v>
      </c>
      <c r="AJ172" s="77">
        <f aca="true" t="shared" si="30" ref="AJ172:AJ235">$F$17</f>
        <v>30239</v>
      </c>
      <c r="AK172" s="139">
        <f aca="true" t="shared" si="31" ref="AK172:AK235">$F$20</f>
        <v>0</v>
      </c>
      <c r="AL172" s="77">
        <f aca="true" t="shared" si="32" ref="AL172:AL235">$F$21</f>
        <v>10000</v>
      </c>
      <c r="AM172" s="67"/>
      <c r="AN172" s="98">
        <f aca="true" t="shared" si="33" ref="AN172:AN235">$F$26</f>
        <v>0</v>
      </c>
      <c r="AO172" s="142">
        <f t="shared" si="25"/>
        <v>0</v>
      </c>
      <c r="AP172" s="169"/>
      <c r="AQ172" s="145"/>
      <c r="AR172" s="149"/>
      <c r="AS172" s="154"/>
      <c r="AT172" s="89"/>
      <c r="AU172" s="89"/>
      <c r="AV172" s="162"/>
      <c r="AW172" s="67"/>
      <c r="AX172" s="165"/>
      <c r="AY172" s="167"/>
    </row>
    <row r="173" spans="2:51" ht="14.25">
      <c r="B173" s="113"/>
      <c r="C173" s="77"/>
      <c r="D173" s="115"/>
      <c r="E173" s="73"/>
      <c r="F173" s="160"/>
      <c r="G173" s="157"/>
      <c r="H173" s="73"/>
      <c r="I173" s="120"/>
      <c r="J173" s="66" t="str">
        <f t="shared" si="23"/>
        <v>5638029063</v>
      </c>
      <c r="K173" s="34" t="str">
        <f t="shared" si="26"/>
        <v>563801001</v>
      </c>
      <c r="L173" s="74">
        <f t="shared" si="24"/>
        <v>39010000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75">
        <f t="shared" si="27"/>
        <v>0</v>
      </c>
      <c r="AD173" s="86"/>
      <c r="AE173" s="69"/>
      <c r="AF173" s="69"/>
      <c r="AG173" s="69"/>
      <c r="AH173" s="76">
        <f t="shared" si="28"/>
        <v>0</v>
      </c>
      <c r="AI173" s="77">
        <f t="shared" si="29"/>
        <v>100000</v>
      </c>
      <c r="AJ173" s="77">
        <f t="shared" si="30"/>
        <v>30239</v>
      </c>
      <c r="AK173" s="139">
        <f t="shared" si="31"/>
        <v>0</v>
      </c>
      <c r="AL173" s="77">
        <f t="shared" si="32"/>
        <v>10000</v>
      </c>
      <c r="AM173" s="67"/>
      <c r="AN173" s="98">
        <f t="shared" si="33"/>
        <v>0</v>
      </c>
      <c r="AO173" s="142">
        <f t="shared" si="25"/>
        <v>0</v>
      </c>
      <c r="AP173" s="169"/>
      <c r="AQ173" s="145"/>
      <c r="AR173" s="149"/>
      <c r="AS173" s="154"/>
      <c r="AT173" s="89"/>
      <c r="AU173" s="89"/>
      <c r="AV173" s="162"/>
      <c r="AW173" s="67"/>
      <c r="AX173" s="165"/>
      <c r="AY173" s="167"/>
    </row>
    <row r="174" spans="2:51" ht="14.25">
      <c r="B174" s="113"/>
      <c r="C174" s="77"/>
      <c r="D174" s="115"/>
      <c r="E174" s="73"/>
      <c r="F174" s="160"/>
      <c r="G174" s="157"/>
      <c r="H174" s="73"/>
      <c r="I174" s="120"/>
      <c r="J174" s="66" t="str">
        <f t="shared" si="23"/>
        <v>5638029063</v>
      </c>
      <c r="K174" s="34" t="str">
        <f t="shared" si="26"/>
        <v>563801001</v>
      </c>
      <c r="L174" s="74">
        <f t="shared" si="24"/>
        <v>39010000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75">
        <f t="shared" si="27"/>
        <v>0</v>
      </c>
      <c r="AD174" s="86"/>
      <c r="AE174" s="69"/>
      <c r="AF174" s="69"/>
      <c r="AG174" s="69"/>
      <c r="AH174" s="76">
        <f t="shared" si="28"/>
        <v>0</v>
      </c>
      <c r="AI174" s="77">
        <f t="shared" si="29"/>
        <v>100000</v>
      </c>
      <c r="AJ174" s="77">
        <f t="shared" si="30"/>
        <v>30239</v>
      </c>
      <c r="AK174" s="139">
        <f t="shared" si="31"/>
        <v>0</v>
      </c>
      <c r="AL174" s="77">
        <f t="shared" si="32"/>
        <v>10000</v>
      </c>
      <c r="AM174" s="67"/>
      <c r="AN174" s="98">
        <f t="shared" si="33"/>
        <v>0</v>
      </c>
      <c r="AO174" s="142">
        <f t="shared" si="25"/>
        <v>0</v>
      </c>
      <c r="AP174" s="169"/>
      <c r="AQ174" s="145"/>
      <c r="AR174" s="149"/>
      <c r="AS174" s="154"/>
      <c r="AT174" s="89"/>
      <c r="AU174" s="89"/>
      <c r="AV174" s="162"/>
      <c r="AW174" s="67"/>
      <c r="AX174" s="165"/>
      <c r="AY174" s="167"/>
    </row>
    <row r="175" spans="2:51" ht="14.25">
      <c r="B175" s="113"/>
      <c r="C175" s="77"/>
      <c r="D175" s="115"/>
      <c r="E175" s="73"/>
      <c r="F175" s="160"/>
      <c r="G175" s="157"/>
      <c r="H175" s="73"/>
      <c r="I175" s="120"/>
      <c r="J175" s="66" t="str">
        <f t="shared" si="23"/>
        <v>5638029063</v>
      </c>
      <c r="K175" s="34" t="str">
        <f t="shared" si="26"/>
        <v>563801001</v>
      </c>
      <c r="L175" s="74">
        <f t="shared" si="24"/>
        <v>39010000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75">
        <f t="shared" si="27"/>
        <v>0</v>
      </c>
      <c r="AD175" s="86"/>
      <c r="AE175" s="69"/>
      <c r="AF175" s="69"/>
      <c r="AG175" s="69"/>
      <c r="AH175" s="76">
        <f t="shared" si="28"/>
        <v>0</v>
      </c>
      <c r="AI175" s="77">
        <f t="shared" si="29"/>
        <v>100000</v>
      </c>
      <c r="AJ175" s="77">
        <f t="shared" si="30"/>
        <v>30239</v>
      </c>
      <c r="AK175" s="139">
        <f t="shared" si="31"/>
        <v>0</v>
      </c>
      <c r="AL175" s="77">
        <f t="shared" si="32"/>
        <v>10000</v>
      </c>
      <c r="AM175" s="67"/>
      <c r="AN175" s="98">
        <f t="shared" si="33"/>
        <v>0</v>
      </c>
      <c r="AO175" s="142">
        <f t="shared" si="25"/>
        <v>0</v>
      </c>
      <c r="AP175" s="169"/>
      <c r="AQ175" s="145"/>
      <c r="AR175" s="149"/>
      <c r="AS175" s="154"/>
      <c r="AT175" s="89"/>
      <c r="AU175" s="89"/>
      <c r="AV175" s="162"/>
      <c r="AW175" s="67"/>
      <c r="AX175" s="165"/>
      <c r="AY175" s="167"/>
    </row>
    <row r="176" spans="2:51" ht="14.25">
      <c r="B176" s="113"/>
      <c r="C176" s="77"/>
      <c r="D176" s="115"/>
      <c r="E176" s="73"/>
      <c r="F176" s="160"/>
      <c r="G176" s="157"/>
      <c r="H176" s="73"/>
      <c r="I176" s="120"/>
      <c r="J176" s="66" t="str">
        <f t="shared" si="23"/>
        <v>5638029063</v>
      </c>
      <c r="K176" s="34" t="str">
        <f t="shared" si="26"/>
        <v>563801001</v>
      </c>
      <c r="L176" s="74">
        <f t="shared" si="24"/>
        <v>39010000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75">
        <f t="shared" si="27"/>
        <v>0</v>
      </c>
      <c r="AD176" s="86"/>
      <c r="AE176" s="69"/>
      <c r="AF176" s="69"/>
      <c r="AG176" s="69"/>
      <c r="AH176" s="76">
        <f t="shared" si="28"/>
        <v>0</v>
      </c>
      <c r="AI176" s="77">
        <f t="shared" si="29"/>
        <v>100000</v>
      </c>
      <c r="AJ176" s="77">
        <f t="shared" si="30"/>
        <v>30239</v>
      </c>
      <c r="AK176" s="139">
        <f t="shared" si="31"/>
        <v>0</v>
      </c>
      <c r="AL176" s="77">
        <f t="shared" si="32"/>
        <v>10000</v>
      </c>
      <c r="AM176" s="67"/>
      <c r="AN176" s="98">
        <f t="shared" si="33"/>
        <v>0</v>
      </c>
      <c r="AO176" s="142">
        <f t="shared" si="25"/>
        <v>0</v>
      </c>
      <c r="AP176" s="169"/>
      <c r="AQ176" s="145"/>
      <c r="AR176" s="149"/>
      <c r="AS176" s="154"/>
      <c r="AT176" s="89"/>
      <c r="AU176" s="89"/>
      <c r="AV176" s="162"/>
      <c r="AW176" s="67"/>
      <c r="AX176" s="165"/>
      <c r="AY176" s="167"/>
    </row>
    <row r="177" spans="2:51" ht="14.25">
      <c r="B177" s="113"/>
      <c r="C177" s="77"/>
      <c r="D177" s="115"/>
      <c r="E177" s="73"/>
      <c r="F177" s="160"/>
      <c r="G177" s="157"/>
      <c r="H177" s="73"/>
      <c r="I177" s="120"/>
      <c r="J177" s="66" t="str">
        <f t="shared" si="23"/>
        <v>5638029063</v>
      </c>
      <c r="K177" s="34" t="str">
        <f t="shared" si="26"/>
        <v>563801001</v>
      </c>
      <c r="L177" s="74">
        <f t="shared" si="24"/>
        <v>39010000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75">
        <f t="shared" si="27"/>
        <v>0</v>
      </c>
      <c r="AD177" s="86"/>
      <c r="AE177" s="69"/>
      <c r="AF177" s="69"/>
      <c r="AG177" s="69"/>
      <c r="AH177" s="76">
        <f t="shared" si="28"/>
        <v>0</v>
      </c>
      <c r="AI177" s="77">
        <f t="shared" si="29"/>
        <v>100000</v>
      </c>
      <c r="AJ177" s="77">
        <f t="shared" si="30"/>
        <v>30239</v>
      </c>
      <c r="AK177" s="139">
        <f t="shared" si="31"/>
        <v>0</v>
      </c>
      <c r="AL177" s="77">
        <f t="shared" si="32"/>
        <v>10000</v>
      </c>
      <c r="AM177" s="67"/>
      <c r="AN177" s="98">
        <f t="shared" si="33"/>
        <v>0</v>
      </c>
      <c r="AO177" s="142">
        <f t="shared" si="25"/>
        <v>0</v>
      </c>
      <c r="AP177" s="169"/>
      <c r="AQ177" s="145"/>
      <c r="AR177" s="149"/>
      <c r="AS177" s="154"/>
      <c r="AT177" s="89"/>
      <c r="AU177" s="89"/>
      <c r="AV177" s="162"/>
      <c r="AW177" s="67"/>
      <c r="AX177" s="165"/>
      <c r="AY177" s="167"/>
    </row>
    <row r="178" spans="2:51" ht="14.25">
      <c r="B178" s="113"/>
      <c r="C178" s="77"/>
      <c r="D178" s="115"/>
      <c r="E178" s="73"/>
      <c r="F178" s="160"/>
      <c r="G178" s="157"/>
      <c r="H178" s="73"/>
      <c r="I178" s="120"/>
      <c r="J178" s="66" t="str">
        <f t="shared" si="23"/>
        <v>5638029063</v>
      </c>
      <c r="K178" s="34" t="str">
        <f t="shared" si="26"/>
        <v>563801001</v>
      </c>
      <c r="L178" s="74">
        <f t="shared" si="24"/>
        <v>39010000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75">
        <f t="shared" si="27"/>
        <v>0</v>
      </c>
      <c r="AD178" s="86"/>
      <c r="AE178" s="69"/>
      <c r="AF178" s="69"/>
      <c r="AG178" s="69"/>
      <c r="AH178" s="76">
        <f t="shared" si="28"/>
        <v>0</v>
      </c>
      <c r="AI178" s="77">
        <f t="shared" si="29"/>
        <v>100000</v>
      </c>
      <c r="AJ178" s="77">
        <f t="shared" si="30"/>
        <v>30239</v>
      </c>
      <c r="AK178" s="139">
        <f t="shared" si="31"/>
        <v>0</v>
      </c>
      <c r="AL178" s="77">
        <f t="shared" si="32"/>
        <v>10000</v>
      </c>
      <c r="AM178" s="67"/>
      <c r="AN178" s="98">
        <f t="shared" si="33"/>
        <v>0</v>
      </c>
      <c r="AO178" s="142">
        <f t="shared" si="25"/>
        <v>0</v>
      </c>
      <c r="AP178" s="169"/>
      <c r="AQ178" s="145"/>
      <c r="AR178" s="149"/>
      <c r="AS178" s="154"/>
      <c r="AT178" s="89"/>
      <c r="AU178" s="89"/>
      <c r="AV178" s="162"/>
      <c r="AW178" s="67"/>
      <c r="AX178" s="165"/>
      <c r="AY178" s="167"/>
    </row>
    <row r="179" spans="2:51" ht="14.25">
      <c r="B179" s="113"/>
      <c r="C179" s="77"/>
      <c r="D179" s="115"/>
      <c r="E179" s="73"/>
      <c r="F179" s="160"/>
      <c r="G179" s="157"/>
      <c r="H179" s="73"/>
      <c r="I179" s="120"/>
      <c r="J179" s="66" t="str">
        <f t="shared" si="23"/>
        <v>5638029063</v>
      </c>
      <c r="K179" s="34" t="str">
        <f t="shared" si="26"/>
        <v>563801001</v>
      </c>
      <c r="L179" s="74">
        <f t="shared" si="24"/>
        <v>39010000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75">
        <f t="shared" si="27"/>
        <v>0</v>
      </c>
      <c r="AD179" s="86"/>
      <c r="AE179" s="69"/>
      <c r="AF179" s="69"/>
      <c r="AG179" s="69"/>
      <c r="AH179" s="76">
        <f t="shared" si="28"/>
        <v>0</v>
      </c>
      <c r="AI179" s="77">
        <f t="shared" si="29"/>
        <v>100000</v>
      </c>
      <c r="AJ179" s="77">
        <f t="shared" si="30"/>
        <v>30239</v>
      </c>
      <c r="AK179" s="139">
        <f t="shared" si="31"/>
        <v>0</v>
      </c>
      <c r="AL179" s="77">
        <f t="shared" si="32"/>
        <v>10000</v>
      </c>
      <c r="AM179" s="67"/>
      <c r="AN179" s="98">
        <f t="shared" si="33"/>
        <v>0</v>
      </c>
      <c r="AO179" s="142">
        <f t="shared" si="25"/>
        <v>0</v>
      </c>
      <c r="AP179" s="169"/>
      <c r="AQ179" s="145"/>
      <c r="AR179" s="149"/>
      <c r="AS179" s="154"/>
      <c r="AT179" s="89"/>
      <c r="AU179" s="89"/>
      <c r="AV179" s="162"/>
      <c r="AW179" s="67"/>
      <c r="AX179" s="165"/>
      <c r="AY179" s="167"/>
    </row>
    <row r="180" spans="2:51" ht="14.25">
      <c r="B180" s="113"/>
      <c r="C180" s="77"/>
      <c r="D180" s="115"/>
      <c r="E180" s="73"/>
      <c r="F180" s="160"/>
      <c r="G180" s="157"/>
      <c r="H180" s="73"/>
      <c r="I180" s="120"/>
      <c r="J180" s="66" t="str">
        <f t="shared" si="23"/>
        <v>5638029063</v>
      </c>
      <c r="K180" s="34" t="str">
        <f t="shared" si="26"/>
        <v>563801001</v>
      </c>
      <c r="L180" s="74">
        <f t="shared" si="24"/>
        <v>39010000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75">
        <f t="shared" si="27"/>
        <v>0</v>
      </c>
      <c r="AD180" s="86"/>
      <c r="AE180" s="69"/>
      <c r="AF180" s="69"/>
      <c r="AG180" s="69"/>
      <c r="AH180" s="76">
        <f t="shared" si="28"/>
        <v>0</v>
      </c>
      <c r="AI180" s="77">
        <f t="shared" si="29"/>
        <v>100000</v>
      </c>
      <c r="AJ180" s="77">
        <f t="shared" si="30"/>
        <v>30239</v>
      </c>
      <c r="AK180" s="139">
        <f t="shared" si="31"/>
        <v>0</v>
      </c>
      <c r="AL180" s="77">
        <f t="shared" si="32"/>
        <v>10000</v>
      </c>
      <c r="AM180" s="67"/>
      <c r="AN180" s="98">
        <f t="shared" si="33"/>
        <v>0</v>
      </c>
      <c r="AO180" s="142">
        <f t="shared" si="25"/>
        <v>0</v>
      </c>
      <c r="AP180" s="169"/>
      <c r="AQ180" s="145"/>
      <c r="AR180" s="149"/>
      <c r="AS180" s="154"/>
      <c r="AT180" s="89"/>
      <c r="AU180" s="89"/>
      <c r="AV180" s="162"/>
      <c r="AW180" s="67"/>
      <c r="AX180" s="165"/>
      <c r="AY180" s="167"/>
    </row>
    <row r="181" spans="2:51" ht="14.25">
      <c r="B181" s="113"/>
      <c r="C181" s="77"/>
      <c r="D181" s="115"/>
      <c r="E181" s="73"/>
      <c r="F181" s="160"/>
      <c r="G181" s="157"/>
      <c r="H181" s="73"/>
      <c r="I181" s="120"/>
      <c r="J181" s="66" t="str">
        <f t="shared" si="23"/>
        <v>5638029063</v>
      </c>
      <c r="K181" s="34" t="str">
        <f t="shared" si="26"/>
        <v>563801001</v>
      </c>
      <c r="L181" s="74">
        <f t="shared" si="24"/>
        <v>39010000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75">
        <f t="shared" si="27"/>
        <v>0</v>
      </c>
      <c r="AD181" s="86"/>
      <c r="AE181" s="69"/>
      <c r="AF181" s="69"/>
      <c r="AG181" s="69"/>
      <c r="AH181" s="76">
        <f t="shared" si="28"/>
        <v>0</v>
      </c>
      <c r="AI181" s="77">
        <f t="shared" si="29"/>
        <v>100000</v>
      </c>
      <c r="AJ181" s="77">
        <f t="shared" si="30"/>
        <v>30239</v>
      </c>
      <c r="AK181" s="139">
        <f t="shared" si="31"/>
        <v>0</v>
      </c>
      <c r="AL181" s="77">
        <f t="shared" si="32"/>
        <v>10000</v>
      </c>
      <c r="AM181" s="67"/>
      <c r="AN181" s="98">
        <f t="shared" si="33"/>
        <v>0</v>
      </c>
      <c r="AO181" s="142">
        <f t="shared" si="25"/>
        <v>0</v>
      </c>
      <c r="AP181" s="169"/>
      <c r="AQ181" s="145"/>
      <c r="AR181" s="149"/>
      <c r="AS181" s="154"/>
      <c r="AT181" s="89"/>
      <c r="AU181" s="89"/>
      <c r="AV181" s="162"/>
      <c r="AW181" s="67"/>
      <c r="AX181" s="165"/>
      <c r="AY181" s="167"/>
    </row>
    <row r="182" spans="2:51" ht="14.25">
      <c r="B182" s="113"/>
      <c r="C182" s="77"/>
      <c r="D182" s="115"/>
      <c r="E182" s="73"/>
      <c r="F182" s="160"/>
      <c r="G182" s="157"/>
      <c r="H182" s="73"/>
      <c r="I182" s="120"/>
      <c r="J182" s="66" t="str">
        <f t="shared" si="23"/>
        <v>5638029063</v>
      </c>
      <c r="K182" s="34" t="str">
        <f t="shared" si="26"/>
        <v>563801001</v>
      </c>
      <c r="L182" s="74">
        <f t="shared" si="24"/>
        <v>39010000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75">
        <f t="shared" si="27"/>
        <v>0</v>
      </c>
      <c r="AD182" s="86"/>
      <c r="AE182" s="69"/>
      <c r="AF182" s="69"/>
      <c r="AG182" s="69"/>
      <c r="AH182" s="76">
        <f t="shared" si="28"/>
        <v>0</v>
      </c>
      <c r="AI182" s="77">
        <f t="shared" si="29"/>
        <v>100000</v>
      </c>
      <c r="AJ182" s="77">
        <f t="shared" si="30"/>
        <v>30239</v>
      </c>
      <c r="AK182" s="139">
        <f t="shared" si="31"/>
        <v>0</v>
      </c>
      <c r="AL182" s="77">
        <f t="shared" si="32"/>
        <v>10000</v>
      </c>
      <c r="AM182" s="67"/>
      <c r="AN182" s="98">
        <f t="shared" si="33"/>
        <v>0</v>
      </c>
      <c r="AO182" s="142">
        <f t="shared" si="25"/>
        <v>0</v>
      </c>
      <c r="AP182" s="169"/>
      <c r="AQ182" s="145"/>
      <c r="AR182" s="149"/>
      <c r="AS182" s="154"/>
      <c r="AT182" s="89"/>
      <c r="AU182" s="89"/>
      <c r="AV182" s="162"/>
      <c r="AW182" s="67"/>
      <c r="AX182" s="165"/>
      <c r="AY182" s="167"/>
    </row>
    <row r="183" spans="2:51" ht="14.25">
      <c r="B183" s="113"/>
      <c r="C183" s="77"/>
      <c r="D183" s="115"/>
      <c r="E183" s="73"/>
      <c r="F183" s="160"/>
      <c r="G183" s="157"/>
      <c r="H183" s="73"/>
      <c r="I183" s="120"/>
      <c r="J183" s="66" t="str">
        <f t="shared" si="23"/>
        <v>5638029063</v>
      </c>
      <c r="K183" s="34" t="str">
        <f t="shared" si="26"/>
        <v>563801001</v>
      </c>
      <c r="L183" s="74">
        <f t="shared" si="24"/>
        <v>39010000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75">
        <f t="shared" si="27"/>
        <v>0</v>
      </c>
      <c r="AD183" s="86"/>
      <c r="AE183" s="69"/>
      <c r="AF183" s="69"/>
      <c r="AG183" s="69"/>
      <c r="AH183" s="76">
        <f t="shared" si="28"/>
        <v>0</v>
      </c>
      <c r="AI183" s="77">
        <f t="shared" si="29"/>
        <v>100000</v>
      </c>
      <c r="AJ183" s="77">
        <f t="shared" si="30"/>
        <v>30239</v>
      </c>
      <c r="AK183" s="139">
        <f t="shared" si="31"/>
        <v>0</v>
      </c>
      <c r="AL183" s="77">
        <f t="shared" si="32"/>
        <v>10000</v>
      </c>
      <c r="AM183" s="67"/>
      <c r="AN183" s="98">
        <f t="shared" si="33"/>
        <v>0</v>
      </c>
      <c r="AO183" s="142">
        <f t="shared" si="25"/>
        <v>0</v>
      </c>
      <c r="AP183" s="169"/>
      <c r="AQ183" s="145"/>
      <c r="AR183" s="149"/>
      <c r="AS183" s="154"/>
      <c r="AT183" s="89"/>
      <c r="AU183" s="89"/>
      <c r="AV183" s="162"/>
      <c r="AW183" s="67"/>
      <c r="AX183" s="165"/>
      <c r="AY183" s="167"/>
    </row>
    <row r="184" spans="2:51" ht="14.25">
      <c r="B184" s="113"/>
      <c r="C184" s="77"/>
      <c r="D184" s="115"/>
      <c r="E184" s="73"/>
      <c r="F184" s="160"/>
      <c r="G184" s="157"/>
      <c r="H184" s="73"/>
      <c r="I184" s="120"/>
      <c r="J184" s="66" t="str">
        <f t="shared" si="23"/>
        <v>5638029063</v>
      </c>
      <c r="K184" s="34" t="str">
        <f t="shared" si="26"/>
        <v>563801001</v>
      </c>
      <c r="L184" s="74">
        <f t="shared" si="24"/>
        <v>39010000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75">
        <f t="shared" si="27"/>
        <v>0</v>
      </c>
      <c r="AD184" s="86"/>
      <c r="AE184" s="69"/>
      <c r="AF184" s="69"/>
      <c r="AG184" s="69"/>
      <c r="AH184" s="76">
        <f t="shared" si="28"/>
        <v>0</v>
      </c>
      <c r="AI184" s="77">
        <f t="shared" si="29"/>
        <v>100000</v>
      </c>
      <c r="AJ184" s="77">
        <f t="shared" si="30"/>
        <v>30239</v>
      </c>
      <c r="AK184" s="139">
        <f t="shared" si="31"/>
        <v>0</v>
      </c>
      <c r="AL184" s="77">
        <f t="shared" si="32"/>
        <v>10000</v>
      </c>
      <c r="AM184" s="67"/>
      <c r="AN184" s="98">
        <f t="shared" si="33"/>
        <v>0</v>
      </c>
      <c r="AO184" s="142">
        <f t="shared" si="25"/>
        <v>0</v>
      </c>
      <c r="AP184" s="169"/>
      <c r="AQ184" s="145"/>
      <c r="AR184" s="149"/>
      <c r="AS184" s="154"/>
      <c r="AT184" s="89"/>
      <c r="AU184" s="89"/>
      <c r="AV184" s="162"/>
      <c r="AW184" s="67"/>
      <c r="AX184" s="165"/>
      <c r="AY184" s="167"/>
    </row>
    <row r="185" spans="2:51" ht="14.25">
      <c r="B185" s="113"/>
      <c r="C185" s="77"/>
      <c r="D185" s="115"/>
      <c r="E185" s="73"/>
      <c r="F185" s="160"/>
      <c r="G185" s="157"/>
      <c r="H185" s="73"/>
      <c r="I185" s="120"/>
      <c r="J185" s="66" t="str">
        <f t="shared" si="23"/>
        <v>5638029063</v>
      </c>
      <c r="K185" s="34" t="str">
        <f t="shared" si="26"/>
        <v>563801001</v>
      </c>
      <c r="L185" s="74">
        <f t="shared" si="24"/>
        <v>39010000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75">
        <f t="shared" si="27"/>
        <v>0</v>
      </c>
      <c r="AD185" s="86"/>
      <c r="AE185" s="69"/>
      <c r="AF185" s="69"/>
      <c r="AG185" s="69"/>
      <c r="AH185" s="76">
        <f t="shared" si="28"/>
        <v>0</v>
      </c>
      <c r="AI185" s="77">
        <f t="shared" si="29"/>
        <v>100000</v>
      </c>
      <c r="AJ185" s="77">
        <f t="shared" si="30"/>
        <v>30239</v>
      </c>
      <c r="AK185" s="139">
        <f t="shared" si="31"/>
        <v>0</v>
      </c>
      <c r="AL185" s="77">
        <f t="shared" si="32"/>
        <v>10000</v>
      </c>
      <c r="AM185" s="67"/>
      <c r="AN185" s="98">
        <f t="shared" si="33"/>
        <v>0</v>
      </c>
      <c r="AO185" s="142">
        <f t="shared" si="25"/>
        <v>0</v>
      </c>
      <c r="AP185" s="169"/>
      <c r="AQ185" s="145"/>
      <c r="AR185" s="149"/>
      <c r="AS185" s="154"/>
      <c r="AT185" s="89"/>
      <c r="AU185" s="89"/>
      <c r="AV185" s="162"/>
      <c r="AW185" s="67"/>
      <c r="AX185" s="165"/>
      <c r="AY185" s="167"/>
    </row>
    <row r="186" spans="2:51" ht="14.25">
      <c r="B186" s="113"/>
      <c r="C186" s="77"/>
      <c r="D186" s="115"/>
      <c r="E186" s="73"/>
      <c r="F186" s="160"/>
      <c r="G186" s="157"/>
      <c r="H186" s="73"/>
      <c r="I186" s="120"/>
      <c r="J186" s="66" t="str">
        <f t="shared" si="23"/>
        <v>5638029063</v>
      </c>
      <c r="K186" s="34" t="str">
        <f t="shared" si="26"/>
        <v>563801001</v>
      </c>
      <c r="L186" s="74">
        <f t="shared" si="24"/>
        <v>39010000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75">
        <f t="shared" si="27"/>
        <v>0</v>
      </c>
      <c r="AD186" s="86"/>
      <c r="AE186" s="69"/>
      <c r="AF186" s="69"/>
      <c r="AG186" s="69"/>
      <c r="AH186" s="76">
        <f t="shared" si="28"/>
        <v>0</v>
      </c>
      <c r="AI186" s="77">
        <f t="shared" si="29"/>
        <v>100000</v>
      </c>
      <c r="AJ186" s="77">
        <f t="shared" si="30"/>
        <v>30239</v>
      </c>
      <c r="AK186" s="139">
        <f t="shared" si="31"/>
        <v>0</v>
      </c>
      <c r="AL186" s="77">
        <f t="shared" si="32"/>
        <v>10000</v>
      </c>
      <c r="AM186" s="67"/>
      <c r="AN186" s="98">
        <f t="shared" si="33"/>
        <v>0</v>
      </c>
      <c r="AO186" s="142">
        <f t="shared" si="25"/>
        <v>0</v>
      </c>
      <c r="AP186" s="169"/>
      <c r="AQ186" s="145"/>
      <c r="AR186" s="149"/>
      <c r="AS186" s="154"/>
      <c r="AT186" s="89"/>
      <c r="AU186" s="89"/>
      <c r="AV186" s="162"/>
      <c r="AW186" s="67"/>
      <c r="AX186" s="165"/>
      <c r="AY186" s="167"/>
    </row>
    <row r="187" spans="2:51" ht="14.25">
      <c r="B187" s="113"/>
      <c r="C187" s="77"/>
      <c r="D187" s="115"/>
      <c r="E187" s="73"/>
      <c r="F187" s="160"/>
      <c r="G187" s="157"/>
      <c r="H187" s="73"/>
      <c r="I187" s="120"/>
      <c r="J187" s="66" t="str">
        <f t="shared" si="23"/>
        <v>5638029063</v>
      </c>
      <c r="K187" s="34" t="str">
        <f t="shared" si="26"/>
        <v>563801001</v>
      </c>
      <c r="L187" s="74">
        <f t="shared" si="24"/>
        <v>39010000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75">
        <f t="shared" si="27"/>
        <v>0</v>
      </c>
      <c r="AD187" s="86"/>
      <c r="AE187" s="69"/>
      <c r="AF187" s="69"/>
      <c r="AG187" s="69"/>
      <c r="AH187" s="76">
        <f t="shared" si="28"/>
        <v>0</v>
      </c>
      <c r="AI187" s="77">
        <f t="shared" si="29"/>
        <v>100000</v>
      </c>
      <c r="AJ187" s="77">
        <f t="shared" si="30"/>
        <v>30239</v>
      </c>
      <c r="AK187" s="139">
        <f t="shared" si="31"/>
        <v>0</v>
      </c>
      <c r="AL187" s="77">
        <f t="shared" si="32"/>
        <v>10000</v>
      </c>
      <c r="AM187" s="67"/>
      <c r="AN187" s="98">
        <f t="shared" si="33"/>
        <v>0</v>
      </c>
      <c r="AO187" s="142">
        <f t="shared" si="25"/>
        <v>0</v>
      </c>
      <c r="AP187" s="169"/>
      <c r="AQ187" s="145"/>
      <c r="AR187" s="149"/>
      <c r="AS187" s="154"/>
      <c r="AT187" s="89"/>
      <c r="AU187" s="89"/>
      <c r="AV187" s="162"/>
      <c r="AW187" s="67"/>
      <c r="AX187" s="165"/>
      <c r="AY187" s="167"/>
    </row>
    <row r="188" spans="2:51" ht="14.25">
      <c r="B188" s="113"/>
      <c r="C188" s="77"/>
      <c r="D188" s="115"/>
      <c r="E188" s="73"/>
      <c r="F188" s="160"/>
      <c r="G188" s="157"/>
      <c r="H188" s="73"/>
      <c r="I188" s="120"/>
      <c r="J188" s="66" t="str">
        <f t="shared" si="23"/>
        <v>5638029063</v>
      </c>
      <c r="K188" s="34" t="str">
        <f t="shared" si="26"/>
        <v>563801001</v>
      </c>
      <c r="L188" s="74">
        <f t="shared" si="24"/>
        <v>39010000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75">
        <f t="shared" si="27"/>
        <v>0</v>
      </c>
      <c r="AD188" s="86"/>
      <c r="AE188" s="69"/>
      <c r="AF188" s="69"/>
      <c r="AG188" s="69"/>
      <c r="AH188" s="76">
        <f t="shared" si="28"/>
        <v>0</v>
      </c>
      <c r="AI188" s="77">
        <f t="shared" si="29"/>
        <v>100000</v>
      </c>
      <c r="AJ188" s="77">
        <f t="shared" si="30"/>
        <v>30239</v>
      </c>
      <c r="AK188" s="139">
        <f t="shared" si="31"/>
        <v>0</v>
      </c>
      <c r="AL188" s="77">
        <f t="shared" si="32"/>
        <v>10000</v>
      </c>
      <c r="AM188" s="67"/>
      <c r="AN188" s="98">
        <f t="shared" si="33"/>
        <v>0</v>
      </c>
      <c r="AO188" s="142">
        <f t="shared" si="25"/>
        <v>0</v>
      </c>
      <c r="AP188" s="169"/>
      <c r="AQ188" s="145"/>
      <c r="AR188" s="149"/>
      <c r="AS188" s="154"/>
      <c r="AT188" s="89"/>
      <c r="AU188" s="89"/>
      <c r="AV188" s="162"/>
      <c r="AW188" s="67"/>
      <c r="AX188" s="165"/>
      <c r="AY188" s="167"/>
    </row>
    <row r="189" spans="2:51" ht="14.25">
      <c r="B189" s="113"/>
      <c r="C189" s="77"/>
      <c r="D189" s="115"/>
      <c r="E189" s="73"/>
      <c r="F189" s="160"/>
      <c r="G189" s="157"/>
      <c r="H189" s="73"/>
      <c r="I189" s="120"/>
      <c r="J189" s="66" t="str">
        <f t="shared" si="23"/>
        <v>5638029063</v>
      </c>
      <c r="K189" s="34" t="str">
        <f t="shared" si="26"/>
        <v>563801001</v>
      </c>
      <c r="L189" s="74">
        <f t="shared" si="24"/>
        <v>39010000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75">
        <f t="shared" si="27"/>
        <v>0</v>
      </c>
      <c r="AD189" s="86"/>
      <c r="AE189" s="69"/>
      <c r="AF189" s="69"/>
      <c r="AG189" s="69"/>
      <c r="AH189" s="76">
        <f t="shared" si="28"/>
        <v>0</v>
      </c>
      <c r="AI189" s="77">
        <f t="shared" si="29"/>
        <v>100000</v>
      </c>
      <c r="AJ189" s="77">
        <f t="shared" si="30"/>
        <v>30239</v>
      </c>
      <c r="AK189" s="139">
        <f t="shared" si="31"/>
        <v>0</v>
      </c>
      <c r="AL189" s="77">
        <f t="shared" si="32"/>
        <v>10000</v>
      </c>
      <c r="AM189" s="67"/>
      <c r="AN189" s="98">
        <f t="shared" si="33"/>
        <v>0</v>
      </c>
      <c r="AO189" s="142">
        <f t="shared" si="25"/>
        <v>0</v>
      </c>
      <c r="AP189" s="169"/>
      <c r="AQ189" s="145"/>
      <c r="AR189" s="149"/>
      <c r="AS189" s="154"/>
      <c r="AT189" s="89"/>
      <c r="AU189" s="89"/>
      <c r="AV189" s="162"/>
      <c r="AW189" s="67"/>
      <c r="AX189" s="165"/>
      <c r="AY189" s="167"/>
    </row>
    <row r="190" spans="2:51" ht="14.25">
      <c r="B190" s="113"/>
      <c r="C190" s="77"/>
      <c r="D190" s="115"/>
      <c r="E190" s="73"/>
      <c r="F190" s="160"/>
      <c r="G190" s="157"/>
      <c r="H190" s="73"/>
      <c r="I190" s="120"/>
      <c r="J190" s="66" t="str">
        <f t="shared" si="23"/>
        <v>5638029063</v>
      </c>
      <c r="K190" s="34" t="str">
        <f t="shared" si="26"/>
        <v>563801001</v>
      </c>
      <c r="L190" s="74">
        <f t="shared" si="24"/>
        <v>39010000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75">
        <f t="shared" si="27"/>
        <v>0</v>
      </c>
      <c r="AD190" s="86"/>
      <c r="AE190" s="69"/>
      <c r="AF190" s="69"/>
      <c r="AG190" s="69"/>
      <c r="AH190" s="76">
        <f t="shared" si="28"/>
        <v>0</v>
      </c>
      <c r="AI190" s="77">
        <f t="shared" si="29"/>
        <v>100000</v>
      </c>
      <c r="AJ190" s="77">
        <f t="shared" si="30"/>
        <v>30239</v>
      </c>
      <c r="AK190" s="139">
        <f t="shared" si="31"/>
        <v>0</v>
      </c>
      <c r="AL190" s="77">
        <f t="shared" si="32"/>
        <v>10000</v>
      </c>
      <c r="AM190" s="67"/>
      <c r="AN190" s="98">
        <f t="shared" si="33"/>
        <v>0</v>
      </c>
      <c r="AO190" s="142">
        <f t="shared" si="25"/>
        <v>0</v>
      </c>
      <c r="AP190" s="169"/>
      <c r="AQ190" s="145"/>
      <c r="AR190" s="149"/>
      <c r="AS190" s="154"/>
      <c r="AT190" s="89"/>
      <c r="AU190" s="89"/>
      <c r="AV190" s="162"/>
      <c r="AW190" s="67"/>
      <c r="AX190" s="165"/>
      <c r="AY190" s="167"/>
    </row>
    <row r="191" spans="2:51" ht="14.25">
      <c r="B191" s="113"/>
      <c r="C191" s="77"/>
      <c r="D191" s="115"/>
      <c r="E191" s="73"/>
      <c r="F191" s="160"/>
      <c r="G191" s="157"/>
      <c r="H191" s="73"/>
      <c r="I191" s="120"/>
      <c r="J191" s="66" t="str">
        <f t="shared" si="23"/>
        <v>5638029063</v>
      </c>
      <c r="K191" s="34" t="str">
        <f t="shared" si="26"/>
        <v>563801001</v>
      </c>
      <c r="L191" s="74">
        <f t="shared" si="24"/>
        <v>39010000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75">
        <f t="shared" si="27"/>
        <v>0</v>
      </c>
      <c r="AD191" s="86"/>
      <c r="AE191" s="69"/>
      <c r="AF191" s="69"/>
      <c r="AG191" s="69"/>
      <c r="AH191" s="76">
        <f t="shared" si="28"/>
        <v>0</v>
      </c>
      <c r="AI191" s="77">
        <f t="shared" si="29"/>
        <v>100000</v>
      </c>
      <c r="AJ191" s="77">
        <f t="shared" si="30"/>
        <v>30239</v>
      </c>
      <c r="AK191" s="139">
        <f t="shared" si="31"/>
        <v>0</v>
      </c>
      <c r="AL191" s="77">
        <f t="shared" si="32"/>
        <v>10000</v>
      </c>
      <c r="AM191" s="67"/>
      <c r="AN191" s="98">
        <f t="shared" si="33"/>
        <v>0</v>
      </c>
      <c r="AO191" s="142">
        <f t="shared" si="25"/>
        <v>0</v>
      </c>
      <c r="AP191" s="169"/>
      <c r="AQ191" s="145"/>
      <c r="AR191" s="149"/>
      <c r="AS191" s="154"/>
      <c r="AT191" s="89"/>
      <c r="AU191" s="89"/>
      <c r="AV191" s="162"/>
      <c r="AW191" s="67"/>
      <c r="AX191" s="165"/>
      <c r="AY191" s="167"/>
    </row>
    <row r="192" spans="2:51" ht="14.25">
      <c r="B192" s="113"/>
      <c r="C192" s="77"/>
      <c r="D192" s="115"/>
      <c r="E192" s="73"/>
      <c r="F192" s="160"/>
      <c r="G192" s="157"/>
      <c r="H192" s="73"/>
      <c r="I192" s="120"/>
      <c r="J192" s="66" t="str">
        <f t="shared" si="23"/>
        <v>5638029063</v>
      </c>
      <c r="K192" s="34" t="str">
        <f t="shared" si="26"/>
        <v>563801001</v>
      </c>
      <c r="L192" s="74">
        <f t="shared" si="24"/>
        <v>39010000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75">
        <f t="shared" si="27"/>
        <v>0</v>
      </c>
      <c r="AD192" s="86"/>
      <c r="AE192" s="69"/>
      <c r="AF192" s="69"/>
      <c r="AG192" s="69"/>
      <c r="AH192" s="76">
        <f t="shared" si="28"/>
        <v>0</v>
      </c>
      <c r="AI192" s="77">
        <f t="shared" si="29"/>
        <v>100000</v>
      </c>
      <c r="AJ192" s="77">
        <f t="shared" si="30"/>
        <v>30239</v>
      </c>
      <c r="AK192" s="139">
        <f t="shared" si="31"/>
        <v>0</v>
      </c>
      <c r="AL192" s="77">
        <f t="shared" si="32"/>
        <v>10000</v>
      </c>
      <c r="AM192" s="67"/>
      <c r="AN192" s="98">
        <f t="shared" si="33"/>
        <v>0</v>
      </c>
      <c r="AO192" s="142">
        <f t="shared" si="25"/>
        <v>0</v>
      </c>
      <c r="AP192" s="169"/>
      <c r="AQ192" s="145"/>
      <c r="AR192" s="149"/>
      <c r="AS192" s="154"/>
      <c r="AT192" s="89"/>
      <c r="AU192" s="89"/>
      <c r="AV192" s="162"/>
      <c r="AW192" s="67"/>
      <c r="AX192" s="165"/>
      <c r="AY192" s="167"/>
    </row>
    <row r="193" spans="2:51" ht="14.25">
      <c r="B193" s="113"/>
      <c r="C193" s="77"/>
      <c r="D193" s="115"/>
      <c r="E193" s="73"/>
      <c r="F193" s="160"/>
      <c r="G193" s="157"/>
      <c r="H193" s="73"/>
      <c r="I193" s="120"/>
      <c r="J193" s="66" t="str">
        <f t="shared" si="23"/>
        <v>5638029063</v>
      </c>
      <c r="K193" s="34" t="str">
        <f t="shared" si="26"/>
        <v>563801001</v>
      </c>
      <c r="L193" s="74">
        <f t="shared" si="24"/>
        <v>39010000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75">
        <f t="shared" si="27"/>
        <v>0</v>
      </c>
      <c r="AD193" s="86"/>
      <c r="AE193" s="69"/>
      <c r="AF193" s="69"/>
      <c r="AG193" s="69"/>
      <c r="AH193" s="76">
        <f t="shared" si="28"/>
        <v>0</v>
      </c>
      <c r="AI193" s="77">
        <f t="shared" si="29"/>
        <v>100000</v>
      </c>
      <c r="AJ193" s="77">
        <f t="shared" si="30"/>
        <v>30239</v>
      </c>
      <c r="AK193" s="139">
        <f t="shared" si="31"/>
        <v>0</v>
      </c>
      <c r="AL193" s="77">
        <f t="shared" si="32"/>
        <v>10000</v>
      </c>
      <c r="AM193" s="67"/>
      <c r="AN193" s="98">
        <f t="shared" si="33"/>
        <v>0</v>
      </c>
      <c r="AO193" s="142">
        <f t="shared" si="25"/>
        <v>0</v>
      </c>
      <c r="AP193" s="169"/>
      <c r="AQ193" s="145"/>
      <c r="AR193" s="149"/>
      <c r="AS193" s="154"/>
      <c r="AT193" s="89"/>
      <c r="AU193" s="89"/>
      <c r="AV193" s="162"/>
      <c r="AW193" s="67"/>
      <c r="AX193" s="165"/>
      <c r="AY193" s="167"/>
    </row>
    <row r="194" spans="2:51" ht="14.25">
      <c r="B194" s="113"/>
      <c r="C194" s="77"/>
      <c r="D194" s="115"/>
      <c r="E194" s="73"/>
      <c r="F194" s="160"/>
      <c r="G194" s="157"/>
      <c r="H194" s="73"/>
      <c r="I194" s="120"/>
      <c r="J194" s="66" t="str">
        <f t="shared" si="23"/>
        <v>5638029063</v>
      </c>
      <c r="K194" s="34" t="str">
        <f t="shared" si="26"/>
        <v>563801001</v>
      </c>
      <c r="L194" s="74">
        <f t="shared" si="24"/>
        <v>39010000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75">
        <f t="shared" si="27"/>
        <v>0</v>
      </c>
      <c r="AD194" s="86"/>
      <c r="AE194" s="69"/>
      <c r="AF194" s="69"/>
      <c r="AG194" s="69"/>
      <c r="AH194" s="76">
        <f t="shared" si="28"/>
        <v>0</v>
      </c>
      <c r="AI194" s="77">
        <f t="shared" si="29"/>
        <v>100000</v>
      </c>
      <c r="AJ194" s="77">
        <f t="shared" si="30"/>
        <v>30239</v>
      </c>
      <c r="AK194" s="139">
        <f t="shared" si="31"/>
        <v>0</v>
      </c>
      <c r="AL194" s="77">
        <f t="shared" si="32"/>
        <v>10000</v>
      </c>
      <c r="AM194" s="67"/>
      <c r="AN194" s="98">
        <f t="shared" si="33"/>
        <v>0</v>
      </c>
      <c r="AO194" s="142">
        <f t="shared" si="25"/>
        <v>0</v>
      </c>
      <c r="AP194" s="169"/>
      <c r="AQ194" s="145"/>
      <c r="AR194" s="149"/>
      <c r="AS194" s="154"/>
      <c r="AT194" s="89"/>
      <c r="AU194" s="89"/>
      <c r="AV194" s="162"/>
      <c r="AW194" s="67"/>
      <c r="AX194" s="165"/>
      <c r="AY194" s="167"/>
    </row>
    <row r="195" spans="2:51" ht="14.25">
      <c r="B195" s="113"/>
      <c r="C195" s="77"/>
      <c r="D195" s="115"/>
      <c r="E195" s="73"/>
      <c r="F195" s="160"/>
      <c r="G195" s="157"/>
      <c r="H195" s="73"/>
      <c r="I195" s="120"/>
      <c r="J195" s="66" t="str">
        <f t="shared" si="23"/>
        <v>5638029063</v>
      </c>
      <c r="K195" s="34" t="str">
        <f t="shared" si="26"/>
        <v>563801001</v>
      </c>
      <c r="L195" s="74">
        <f t="shared" si="24"/>
        <v>39010000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75">
        <f t="shared" si="27"/>
        <v>0</v>
      </c>
      <c r="AD195" s="86"/>
      <c r="AE195" s="69"/>
      <c r="AF195" s="69"/>
      <c r="AG195" s="69"/>
      <c r="AH195" s="76">
        <f t="shared" si="28"/>
        <v>0</v>
      </c>
      <c r="AI195" s="77">
        <f t="shared" si="29"/>
        <v>100000</v>
      </c>
      <c r="AJ195" s="77">
        <f t="shared" si="30"/>
        <v>30239</v>
      </c>
      <c r="AK195" s="139">
        <f t="shared" si="31"/>
        <v>0</v>
      </c>
      <c r="AL195" s="77">
        <f t="shared" si="32"/>
        <v>10000</v>
      </c>
      <c r="AM195" s="67"/>
      <c r="AN195" s="98">
        <f t="shared" si="33"/>
        <v>0</v>
      </c>
      <c r="AO195" s="142">
        <f t="shared" si="25"/>
        <v>0</v>
      </c>
      <c r="AP195" s="169"/>
      <c r="AQ195" s="145"/>
      <c r="AR195" s="149"/>
      <c r="AS195" s="154"/>
      <c r="AT195" s="89"/>
      <c r="AU195" s="89"/>
      <c r="AV195" s="162"/>
      <c r="AW195" s="67"/>
      <c r="AX195" s="165"/>
      <c r="AY195" s="167"/>
    </row>
    <row r="196" spans="2:51" ht="14.25">
      <c r="B196" s="113"/>
      <c r="C196" s="77"/>
      <c r="D196" s="115"/>
      <c r="E196" s="73"/>
      <c r="F196" s="160"/>
      <c r="G196" s="157"/>
      <c r="H196" s="73"/>
      <c r="I196" s="120"/>
      <c r="J196" s="66" t="str">
        <f t="shared" si="23"/>
        <v>5638029063</v>
      </c>
      <c r="K196" s="34" t="str">
        <f t="shared" si="26"/>
        <v>563801001</v>
      </c>
      <c r="L196" s="74">
        <f t="shared" si="24"/>
        <v>39010000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75">
        <f t="shared" si="27"/>
        <v>0</v>
      </c>
      <c r="AD196" s="86"/>
      <c r="AE196" s="69"/>
      <c r="AF196" s="69"/>
      <c r="AG196" s="69"/>
      <c r="AH196" s="76">
        <f t="shared" si="28"/>
        <v>0</v>
      </c>
      <c r="AI196" s="77">
        <f t="shared" si="29"/>
        <v>100000</v>
      </c>
      <c r="AJ196" s="77">
        <f t="shared" si="30"/>
        <v>30239</v>
      </c>
      <c r="AK196" s="139">
        <f t="shared" si="31"/>
        <v>0</v>
      </c>
      <c r="AL196" s="77">
        <f t="shared" si="32"/>
        <v>10000</v>
      </c>
      <c r="AM196" s="67"/>
      <c r="AN196" s="98">
        <f t="shared" si="33"/>
        <v>0</v>
      </c>
      <c r="AO196" s="142">
        <f t="shared" si="25"/>
        <v>0</v>
      </c>
      <c r="AP196" s="169"/>
      <c r="AQ196" s="145"/>
      <c r="AR196" s="149"/>
      <c r="AS196" s="154"/>
      <c r="AT196" s="89"/>
      <c r="AU196" s="89"/>
      <c r="AV196" s="162"/>
      <c r="AW196" s="67"/>
      <c r="AX196" s="165"/>
      <c r="AY196" s="167"/>
    </row>
    <row r="197" spans="2:51" ht="14.25">
      <c r="B197" s="113"/>
      <c r="C197" s="77"/>
      <c r="D197" s="115"/>
      <c r="E197" s="73"/>
      <c r="F197" s="160"/>
      <c r="G197" s="157"/>
      <c r="H197" s="73"/>
      <c r="I197" s="120"/>
      <c r="J197" s="66" t="str">
        <f t="shared" si="23"/>
        <v>5638029063</v>
      </c>
      <c r="K197" s="34" t="str">
        <f t="shared" si="26"/>
        <v>563801001</v>
      </c>
      <c r="L197" s="74">
        <f t="shared" si="24"/>
        <v>39010000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75">
        <f t="shared" si="27"/>
        <v>0</v>
      </c>
      <c r="AD197" s="86"/>
      <c r="AE197" s="69"/>
      <c r="AF197" s="69"/>
      <c r="AG197" s="69"/>
      <c r="AH197" s="76">
        <f t="shared" si="28"/>
        <v>0</v>
      </c>
      <c r="AI197" s="77">
        <f t="shared" si="29"/>
        <v>100000</v>
      </c>
      <c r="AJ197" s="77">
        <f t="shared" si="30"/>
        <v>30239</v>
      </c>
      <c r="AK197" s="139">
        <f t="shared" si="31"/>
        <v>0</v>
      </c>
      <c r="AL197" s="77">
        <f t="shared" si="32"/>
        <v>10000</v>
      </c>
      <c r="AM197" s="67"/>
      <c r="AN197" s="98">
        <f t="shared" si="33"/>
        <v>0</v>
      </c>
      <c r="AO197" s="142">
        <f t="shared" si="25"/>
        <v>0</v>
      </c>
      <c r="AP197" s="169"/>
      <c r="AQ197" s="145"/>
      <c r="AR197" s="149"/>
      <c r="AS197" s="154"/>
      <c r="AT197" s="89"/>
      <c r="AU197" s="89"/>
      <c r="AV197" s="162"/>
      <c r="AW197" s="67"/>
      <c r="AX197" s="165"/>
      <c r="AY197" s="167"/>
    </row>
    <row r="198" spans="2:51" ht="14.25">
      <c r="B198" s="113"/>
      <c r="C198" s="77"/>
      <c r="D198" s="115"/>
      <c r="E198" s="73"/>
      <c r="F198" s="160"/>
      <c r="G198" s="157"/>
      <c r="H198" s="73"/>
      <c r="I198" s="120"/>
      <c r="J198" s="66" t="str">
        <f t="shared" si="23"/>
        <v>5638029063</v>
      </c>
      <c r="K198" s="34" t="str">
        <f t="shared" si="26"/>
        <v>563801001</v>
      </c>
      <c r="L198" s="74">
        <f t="shared" si="24"/>
        <v>39010000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75">
        <f t="shared" si="27"/>
        <v>0</v>
      </c>
      <c r="AD198" s="86"/>
      <c r="AE198" s="69"/>
      <c r="AF198" s="69"/>
      <c r="AG198" s="69"/>
      <c r="AH198" s="76">
        <f t="shared" si="28"/>
        <v>0</v>
      </c>
      <c r="AI198" s="77">
        <f t="shared" si="29"/>
        <v>100000</v>
      </c>
      <c r="AJ198" s="77">
        <f t="shared" si="30"/>
        <v>30239</v>
      </c>
      <c r="AK198" s="139">
        <f t="shared" si="31"/>
        <v>0</v>
      </c>
      <c r="AL198" s="77">
        <f t="shared" si="32"/>
        <v>10000</v>
      </c>
      <c r="AM198" s="67"/>
      <c r="AN198" s="98">
        <f t="shared" si="33"/>
        <v>0</v>
      </c>
      <c r="AO198" s="142">
        <f t="shared" si="25"/>
        <v>0</v>
      </c>
      <c r="AP198" s="169"/>
      <c r="AQ198" s="145"/>
      <c r="AR198" s="149"/>
      <c r="AS198" s="154"/>
      <c r="AT198" s="89"/>
      <c r="AU198" s="89"/>
      <c r="AV198" s="162"/>
      <c r="AW198" s="67"/>
      <c r="AX198" s="165"/>
      <c r="AY198" s="167"/>
    </row>
    <row r="199" spans="2:51" ht="14.25">
      <c r="B199" s="113"/>
      <c r="C199" s="77"/>
      <c r="D199" s="115"/>
      <c r="E199" s="73"/>
      <c r="F199" s="160"/>
      <c r="G199" s="157"/>
      <c r="H199" s="73"/>
      <c r="I199" s="120"/>
      <c r="J199" s="66" t="str">
        <f t="shared" si="23"/>
        <v>5638029063</v>
      </c>
      <c r="K199" s="34" t="str">
        <f t="shared" si="26"/>
        <v>563801001</v>
      </c>
      <c r="L199" s="74">
        <f t="shared" si="24"/>
        <v>39010000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75">
        <f t="shared" si="27"/>
        <v>0</v>
      </c>
      <c r="AD199" s="86"/>
      <c r="AE199" s="69"/>
      <c r="AF199" s="69"/>
      <c r="AG199" s="69"/>
      <c r="AH199" s="76">
        <f t="shared" si="28"/>
        <v>0</v>
      </c>
      <c r="AI199" s="77">
        <f t="shared" si="29"/>
        <v>100000</v>
      </c>
      <c r="AJ199" s="77">
        <f t="shared" si="30"/>
        <v>30239</v>
      </c>
      <c r="AK199" s="139">
        <f t="shared" si="31"/>
        <v>0</v>
      </c>
      <c r="AL199" s="77">
        <f t="shared" si="32"/>
        <v>10000</v>
      </c>
      <c r="AM199" s="67"/>
      <c r="AN199" s="98">
        <f t="shared" si="33"/>
        <v>0</v>
      </c>
      <c r="AO199" s="142">
        <f t="shared" si="25"/>
        <v>0</v>
      </c>
      <c r="AP199" s="169"/>
      <c r="AQ199" s="145"/>
      <c r="AR199" s="149"/>
      <c r="AS199" s="154"/>
      <c r="AT199" s="89"/>
      <c r="AU199" s="89"/>
      <c r="AV199" s="162"/>
      <c r="AW199" s="67"/>
      <c r="AX199" s="165"/>
      <c r="AY199" s="167"/>
    </row>
    <row r="200" spans="2:51" ht="14.25">
      <c r="B200" s="113"/>
      <c r="C200" s="77"/>
      <c r="D200" s="115"/>
      <c r="E200" s="73"/>
      <c r="F200" s="160"/>
      <c r="G200" s="157"/>
      <c r="H200" s="73"/>
      <c r="I200" s="120"/>
      <c r="J200" s="66" t="str">
        <f t="shared" si="23"/>
        <v>5638029063</v>
      </c>
      <c r="K200" s="34" t="str">
        <f t="shared" si="26"/>
        <v>563801001</v>
      </c>
      <c r="L200" s="74">
        <f t="shared" si="24"/>
        <v>39010000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75">
        <f t="shared" si="27"/>
        <v>0</v>
      </c>
      <c r="AD200" s="86"/>
      <c r="AE200" s="69"/>
      <c r="AF200" s="69"/>
      <c r="AG200" s="69"/>
      <c r="AH200" s="76">
        <f t="shared" si="28"/>
        <v>0</v>
      </c>
      <c r="AI200" s="77">
        <f t="shared" si="29"/>
        <v>100000</v>
      </c>
      <c r="AJ200" s="77">
        <f t="shared" si="30"/>
        <v>30239</v>
      </c>
      <c r="AK200" s="139">
        <f t="shared" si="31"/>
        <v>0</v>
      </c>
      <c r="AL200" s="77">
        <f t="shared" si="32"/>
        <v>10000</v>
      </c>
      <c r="AM200" s="67"/>
      <c r="AN200" s="98">
        <f t="shared" si="33"/>
        <v>0</v>
      </c>
      <c r="AO200" s="142">
        <f t="shared" si="25"/>
        <v>0</v>
      </c>
      <c r="AP200" s="169"/>
      <c r="AQ200" s="145"/>
      <c r="AR200" s="149"/>
      <c r="AS200" s="154"/>
      <c r="AT200" s="89"/>
      <c r="AU200" s="89"/>
      <c r="AV200" s="162"/>
      <c r="AW200" s="67"/>
      <c r="AX200" s="165"/>
      <c r="AY200" s="167"/>
    </row>
    <row r="201" spans="2:51" ht="14.25">
      <c r="B201" s="113"/>
      <c r="C201" s="77"/>
      <c r="D201" s="115"/>
      <c r="E201" s="73"/>
      <c r="F201" s="160"/>
      <c r="G201" s="157"/>
      <c r="H201" s="73"/>
      <c r="I201" s="120"/>
      <c r="J201" s="66" t="str">
        <f t="shared" si="23"/>
        <v>5638029063</v>
      </c>
      <c r="K201" s="34" t="str">
        <f t="shared" si="26"/>
        <v>563801001</v>
      </c>
      <c r="L201" s="74">
        <f t="shared" si="24"/>
        <v>39010000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75">
        <f t="shared" si="27"/>
        <v>0</v>
      </c>
      <c r="AD201" s="86"/>
      <c r="AE201" s="69"/>
      <c r="AF201" s="69"/>
      <c r="AG201" s="69"/>
      <c r="AH201" s="76">
        <f t="shared" si="28"/>
        <v>0</v>
      </c>
      <c r="AI201" s="77">
        <f t="shared" si="29"/>
        <v>100000</v>
      </c>
      <c r="AJ201" s="77">
        <f t="shared" si="30"/>
        <v>30239</v>
      </c>
      <c r="AK201" s="139">
        <f t="shared" si="31"/>
        <v>0</v>
      </c>
      <c r="AL201" s="77">
        <f t="shared" si="32"/>
        <v>10000</v>
      </c>
      <c r="AM201" s="67"/>
      <c r="AN201" s="98">
        <f t="shared" si="33"/>
        <v>0</v>
      </c>
      <c r="AO201" s="142">
        <f t="shared" si="25"/>
        <v>0</v>
      </c>
      <c r="AP201" s="169"/>
      <c r="AQ201" s="145"/>
      <c r="AR201" s="149"/>
      <c r="AS201" s="154"/>
      <c r="AT201" s="89"/>
      <c r="AU201" s="89"/>
      <c r="AV201" s="162"/>
      <c r="AW201" s="67"/>
      <c r="AX201" s="165"/>
      <c r="AY201" s="167"/>
    </row>
    <row r="202" spans="2:51" ht="14.25">
      <c r="B202" s="113"/>
      <c r="C202" s="77"/>
      <c r="D202" s="115"/>
      <c r="E202" s="73"/>
      <c r="F202" s="160"/>
      <c r="G202" s="157"/>
      <c r="H202" s="73"/>
      <c r="I202" s="120"/>
      <c r="J202" s="66" t="str">
        <f t="shared" si="23"/>
        <v>5638029063</v>
      </c>
      <c r="K202" s="34" t="str">
        <f t="shared" si="26"/>
        <v>563801001</v>
      </c>
      <c r="L202" s="74">
        <f t="shared" si="24"/>
        <v>39010000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75">
        <f t="shared" si="27"/>
        <v>0</v>
      </c>
      <c r="AD202" s="86"/>
      <c r="AE202" s="69"/>
      <c r="AF202" s="69"/>
      <c r="AG202" s="69"/>
      <c r="AH202" s="76">
        <f t="shared" si="28"/>
        <v>0</v>
      </c>
      <c r="AI202" s="77">
        <f t="shared" si="29"/>
        <v>100000</v>
      </c>
      <c r="AJ202" s="77">
        <f t="shared" si="30"/>
        <v>30239</v>
      </c>
      <c r="AK202" s="139">
        <f t="shared" si="31"/>
        <v>0</v>
      </c>
      <c r="AL202" s="77">
        <f t="shared" si="32"/>
        <v>10000</v>
      </c>
      <c r="AM202" s="67"/>
      <c r="AN202" s="98">
        <f t="shared" si="33"/>
        <v>0</v>
      </c>
      <c r="AO202" s="142">
        <f t="shared" si="25"/>
        <v>0</v>
      </c>
      <c r="AP202" s="169"/>
      <c r="AQ202" s="145"/>
      <c r="AR202" s="149"/>
      <c r="AS202" s="154"/>
      <c r="AT202" s="89"/>
      <c r="AU202" s="89"/>
      <c r="AV202" s="162"/>
      <c r="AW202" s="67"/>
      <c r="AX202" s="165"/>
      <c r="AY202" s="167"/>
    </row>
    <row r="203" spans="2:51" ht="14.25">
      <c r="B203" s="113"/>
      <c r="C203" s="77"/>
      <c r="D203" s="115"/>
      <c r="E203" s="73"/>
      <c r="F203" s="160"/>
      <c r="G203" s="157"/>
      <c r="H203" s="73"/>
      <c r="I203" s="120"/>
      <c r="J203" s="66" t="str">
        <f t="shared" si="23"/>
        <v>5638029063</v>
      </c>
      <c r="K203" s="34" t="str">
        <f t="shared" si="26"/>
        <v>563801001</v>
      </c>
      <c r="L203" s="74">
        <f t="shared" si="24"/>
        <v>39010000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75">
        <f t="shared" si="27"/>
        <v>0</v>
      </c>
      <c r="AD203" s="86"/>
      <c r="AE203" s="69"/>
      <c r="AF203" s="69"/>
      <c r="AG203" s="69"/>
      <c r="AH203" s="76">
        <f t="shared" si="28"/>
        <v>0</v>
      </c>
      <c r="AI203" s="77">
        <f t="shared" si="29"/>
        <v>100000</v>
      </c>
      <c r="AJ203" s="77">
        <f t="shared" si="30"/>
        <v>30239</v>
      </c>
      <c r="AK203" s="139">
        <f t="shared" si="31"/>
        <v>0</v>
      </c>
      <c r="AL203" s="77">
        <f t="shared" si="32"/>
        <v>10000</v>
      </c>
      <c r="AM203" s="67"/>
      <c r="AN203" s="98">
        <f t="shared" si="33"/>
        <v>0</v>
      </c>
      <c r="AO203" s="142">
        <f t="shared" si="25"/>
        <v>0</v>
      </c>
      <c r="AP203" s="169"/>
      <c r="AQ203" s="145"/>
      <c r="AR203" s="149"/>
      <c r="AS203" s="154"/>
      <c r="AT203" s="89"/>
      <c r="AU203" s="89"/>
      <c r="AV203" s="162"/>
      <c r="AW203" s="67"/>
      <c r="AX203" s="165"/>
      <c r="AY203" s="167"/>
    </row>
    <row r="204" spans="2:51" ht="14.25">
      <c r="B204" s="113"/>
      <c r="C204" s="77"/>
      <c r="D204" s="115"/>
      <c r="E204" s="73"/>
      <c r="F204" s="160"/>
      <c r="G204" s="157"/>
      <c r="H204" s="73"/>
      <c r="I204" s="120"/>
      <c r="J204" s="66" t="str">
        <f t="shared" si="23"/>
        <v>5638029063</v>
      </c>
      <c r="K204" s="34" t="str">
        <f t="shared" si="26"/>
        <v>563801001</v>
      </c>
      <c r="L204" s="74">
        <f t="shared" si="24"/>
        <v>39010000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75">
        <f t="shared" si="27"/>
        <v>0</v>
      </c>
      <c r="AD204" s="86"/>
      <c r="AE204" s="69"/>
      <c r="AF204" s="69"/>
      <c r="AG204" s="69"/>
      <c r="AH204" s="76">
        <f t="shared" si="28"/>
        <v>0</v>
      </c>
      <c r="AI204" s="77">
        <f t="shared" si="29"/>
        <v>100000</v>
      </c>
      <c r="AJ204" s="77">
        <f t="shared" si="30"/>
        <v>30239</v>
      </c>
      <c r="AK204" s="139">
        <f t="shared" si="31"/>
        <v>0</v>
      </c>
      <c r="AL204" s="77">
        <f t="shared" si="32"/>
        <v>10000</v>
      </c>
      <c r="AM204" s="67"/>
      <c r="AN204" s="98">
        <f t="shared" si="33"/>
        <v>0</v>
      </c>
      <c r="AO204" s="142">
        <f t="shared" si="25"/>
        <v>0</v>
      </c>
      <c r="AP204" s="169"/>
      <c r="AQ204" s="145"/>
      <c r="AR204" s="149"/>
      <c r="AS204" s="154"/>
      <c r="AT204" s="89"/>
      <c r="AU204" s="89"/>
      <c r="AV204" s="162"/>
      <c r="AW204" s="67"/>
      <c r="AX204" s="165"/>
      <c r="AY204" s="167"/>
    </row>
    <row r="205" spans="2:51" ht="14.25">
      <c r="B205" s="113"/>
      <c r="C205" s="77"/>
      <c r="D205" s="115"/>
      <c r="E205" s="73"/>
      <c r="F205" s="160"/>
      <c r="G205" s="157"/>
      <c r="H205" s="73"/>
      <c r="I205" s="120"/>
      <c r="J205" s="66" t="str">
        <f t="shared" si="23"/>
        <v>5638029063</v>
      </c>
      <c r="K205" s="34" t="str">
        <f t="shared" si="26"/>
        <v>563801001</v>
      </c>
      <c r="L205" s="74">
        <f t="shared" si="24"/>
        <v>39010000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75">
        <f t="shared" si="27"/>
        <v>0</v>
      </c>
      <c r="AD205" s="86"/>
      <c r="AE205" s="69"/>
      <c r="AF205" s="69"/>
      <c r="AG205" s="69"/>
      <c r="AH205" s="76">
        <f t="shared" si="28"/>
        <v>0</v>
      </c>
      <c r="AI205" s="77">
        <f t="shared" si="29"/>
        <v>100000</v>
      </c>
      <c r="AJ205" s="77">
        <f t="shared" si="30"/>
        <v>30239</v>
      </c>
      <c r="AK205" s="139">
        <f t="shared" si="31"/>
        <v>0</v>
      </c>
      <c r="AL205" s="77">
        <f t="shared" si="32"/>
        <v>10000</v>
      </c>
      <c r="AM205" s="67"/>
      <c r="AN205" s="98">
        <f t="shared" si="33"/>
        <v>0</v>
      </c>
      <c r="AO205" s="142">
        <f t="shared" si="25"/>
        <v>0</v>
      </c>
      <c r="AP205" s="169"/>
      <c r="AQ205" s="145"/>
      <c r="AR205" s="149"/>
      <c r="AS205" s="154"/>
      <c r="AT205" s="89"/>
      <c r="AU205" s="89"/>
      <c r="AV205" s="162"/>
      <c r="AW205" s="67"/>
      <c r="AX205" s="165"/>
      <c r="AY205" s="167"/>
    </row>
    <row r="206" spans="2:51" ht="14.25">
      <c r="B206" s="113"/>
      <c r="C206" s="77"/>
      <c r="D206" s="115"/>
      <c r="E206" s="73"/>
      <c r="F206" s="160"/>
      <c r="G206" s="157"/>
      <c r="H206" s="73"/>
      <c r="I206" s="120"/>
      <c r="J206" s="66" t="str">
        <f t="shared" si="23"/>
        <v>5638029063</v>
      </c>
      <c r="K206" s="34" t="str">
        <f t="shared" si="26"/>
        <v>563801001</v>
      </c>
      <c r="L206" s="74">
        <f t="shared" si="24"/>
        <v>39010000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75">
        <f t="shared" si="27"/>
        <v>0</v>
      </c>
      <c r="AD206" s="86"/>
      <c r="AE206" s="69"/>
      <c r="AF206" s="69"/>
      <c r="AG206" s="69"/>
      <c r="AH206" s="76">
        <f t="shared" si="28"/>
        <v>0</v>
      </c>
      <c r="AI206" s="77">
        <f t="shared" si="29"/>
        <v>100000</v>
      </c>
      <c r="AJ206" s="77">
        <f t="shared" si="30"/>
        <v>30239</v>
      </c>
      <c r="AK206" s="139">
        <f t="shared" si="31"/>
        <v>0</v>
      </c>
      <c r="AL206" s="77">
        <f t="shared" si="32"/>
        <v>10000</v>
      </c>
      <c r="AM206" s="67"/>
      <c r="AN206" s="98">
        <f t="shared" si="33"/>
        <v>0</v>
      </c>
      <c r="AO206" s="142">
        <f t="shared" si="25"/>
        <v>0</v>
      </c>
      <c r="AP206" s="169"/>
      <c r="AQ206" s="145"/>
      <c r="AR206" s="149"/>
      <c r="AS206" s="154"/>
      <c r="AT206" s="89"/>
      <c r="AU206" s="89"/>
      <c r="AV206" s="162"/>
      <c r="AW206" s="67"/>
      <c r="AX206" s="165"/>
      <c r="AY206" s="167"/>
    </row>
    <row r="207" spans="2:51" ht="14.25">
      <c r="B207" s="113"/>
      <c r="C207" s="77"/>
      <c r="D207" s="115"/>
      <c r="E207" s="73"/>
      <c r="F207" s="160"/>
      <c r="G207" s="157"/>
      <c r="H207" s="73"/>
      <c r="I207" s="120"/>
      <c r="J207" s="66" t="str">
        <f t="shared" si="23"/>
        <v>5638029063</v>
      </c>
      <c r="K207" s="34" t="str">
        <f t="shared" si="26"/>
        <v>563801001</v>
      </c>
      <c r="L207" s="74">
        <f t="shared" si="24"/>
        <v>39010000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75">
        <f t="shared" si="27"/>
        <v>0</v>
      </c>
      <c r="AD207" s="86"/>
      <c r="AE207" s="69"/>
      <c r="AF207" s="69"/>
      <c r="AG207" s="69"/>
      <c r="AH207" s="76">
        <f t="shared" si="28"/>
        <v>0</v>
      </c>
      <c r="AI207" s="77">
        <f t="shared" si="29"/>
        <v>100000</v>
      </c>
      <c r="AJ207" s="77">
        <f t="shared" si="30"/>
        <v>30239</v>
      </c>
      <c r="AK207" s="139">
        <f t="shared" si="31"/>
        <v>0</v>
      </c>
      <c r="AL207" s="77">
        <f t="shared" si="32"/>
        <v>10000</v>
      </c>
      <c r="AM207" s="67"/>
      <c r="AN207" s="98">
        <f t="shared" si="33"/>
        <v>0</v>
      </c>
      <c r="AO207" s="142">
        <f t="shared" si="25"/>
        <v>0</v>
      </c>
      <c r="AP207" s="169"/>
      <c r="AQ207" s="145"/>
      <c r="AR207" s="149"/>
      <c r="AS207" s="154"/>
      <c r="AT207" s="89"/>
      <c r="AU207" s="89"/>
      <c r="AV207" s="162"/>
      <c r="AW207" s="67"/>
      <c r="AX207" s="165"/>
      <c r="AY207" s="167"/>
    </row>
    <row r="208" spans="2:51" ht="14.25">
      <c r="B208" s="113"/>
      <c r="C208" s="77"/>
      <c r="D208" s="115"/>
      <c r="E208" s="73"/>
      <c r="F208" s="160"/>
      <c r="G208" s="157"/>
      <c r="H208" s="73"/>
      <c r="I208" s="120"/>
      <c r="J208" s="66" t="str">
        <f t="shared" si="23"/>
        <v>5638029063</v>
      </c>
      <c r="K208" s="34" t="str">
        <f t="shared" si="26"/>
        <v>563801001</v>
      </c>
      <c r="L208" s="74">
        <f t="shared" si="24"/>
        <v>39010000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75">
        <f t="shared" si="27"/>
        <v>0</v>
      </c>
      <c r="AD208" s="86"/>
      <c r="AE208" s="69"/>
      <c r="AF208" s="69"/>
      <c r="AG208" s="69"/>
      <c r="AH208" s="76">
        <f t="shared" si="28"/>
        <v>0</v>
      </c>
      <c r="AI208" s="77">
        <f t="shared" si="29"/>
        <v>100000</v>
      </c>
      <c r="AJ208" s="77">
        <f t="shared" si="30"/>
        <v>30239</v>
      </c>
      <c r="AK208" s="139">
        <f t="shared" si="31"/>
        <v>0</v>
      </c>
      <c r="AL208" s="77">
        <f t="shared" si="32"/>
        <v>10000</v>
      </c>
      <c r="AM208" s="67"/>
      <c r="AN208" s="98">
        <f t="shared" si="33"/>
        <v>0</v>
      </c>
      <c r="AO208" s="142">
        <f t="shared" si="25"/>
        <v>0</v>
      </c>
      <c r="AP208" s="169"/>
      <c r="AQ208" s="145"/>
      <c r="AR208" s="149"/>
      <c r="AS208" s="154"/>
      <c r="AT208" s="89"/>
      <c r="AU208" s="89"/>
      <c r="AV208" s="162"/>
      <c r="AW208" s="67"/>
      <c r="AX208" s="165"/>
      <c r="AY208" s="167"/>
    </row>
    <row r="209" spans="2:51" ht="14.25">
      <c r="B209" s="113"/>
      <c r="C209" s="77"/>
      <c r="D209" s="115"/>
      <c r="E209" s="73"/>
      <c r="F209" s="160"/>
      <c r="G209" s="157"/>
      <c r="H209" s="73"/>
      <c r="I209" s="120"/>
      <c r="J209" s="66" t="str">
        <f t="shared" si="23"/>
        <v>5638029063</v>
      </c>
      <c r="K209" s="34" t="str">
        <f t="shared" si="26"/>
        <v>563801001</v>
      </c>
      <c r="L209" s="74">
        <f t="shared" si="24"/>
        <v>39010000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75">
        <f t="shared" si="27"/>
        <v>0</v>
      </c>
      <c r="AD209" s="86"/>
      <c r="AE209" s="69"/>
      <c r="AF209" s="69"/>
      <c r="AG209" s="69"/>
      <c r="AH209" s="76">
        <f t="shared" si="28"/>
        <v>0</v>
      </c>
      <c r="AI209" s="77">
        <f t="shared" si="29"/>
        <v>100000</v>
      </c>
      <c r="AJ209" s="77">
        <f t="shared" si="30"/>
        <v>30239</v>
      </c>
      <c r="AK209" s="139">
        <f t="shared" si="31"/>
        <v>0</v>
      </c>
      <c r="AL209" s="77">
        <f t="shared" si="32"/>
        <v>10000</v>
      </c>
      <c r="AM209" s="67"/>
      <c r="AN209" s="98">
        <f t="shared" si="33"/>
        <v>0</v>
      </c>
      <c r="AO209" s="142">
        <f t="shared" si="25"/>
        <v>0</v>
      </c>
      <c r="AP209" s="169"/>
      <c r="AQ209" s="145"/>
      <c r="AR209" s="149"/>
      <c r="AS209" s="154"/>
      <c r="AT209" s="89"/>
      <c r="AU209" s="89"/>
      <c r="AV209" s="162"/>
      <c r="AW209" s="67"/>
      <c r="AX209" s="165"/>
      <c r="AY209" s="167"/>
    </row>
    <row r="210" spans="2:51" ht="14.25">
      <c r="B210" s="113"/>
      <c r="C210" s="77"/>
      <c r="D210" s="115"/>
      <c r="E210" s="73"/>
      <c r="F210" s="160"/>
      <c r="G210" s="157"/>
      <c r="H210" s="73"/>
      <c r="I210" s="120"/>
      <c r="J210" s="66" t="str">
        <f t="shared" si="23"/>
        <v>5638029063</v>
      </c>
      <c r="K210" s="34" t="str">
        <f t="shared" si="26"/>
        <v>563801001</v>
      </c>
      <c r="L210" s="74">
        <f t="shared" si="24"/>
        <v>39010000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75">
        <f t="shared" si="27"/>
        <v>0</v>
      </c>
      <c r="AD210" s="86"/>
      <c r="AE210" s="69"/>
      <c r="AF210" s="69"/>
      <c r="AG210" s="69"/>
      <c r="AH210" s="76">
        <f t="shared" si="28"/>
        <v>0</v>
      </c>
      <c r="AI210" s="77">
        <f t="shared" si="29"/>
        <v>100000</v>
      </c>
      <c r="AJ210" s="77">
        <f t="shared" si="30"/>
        <v>30239</v>
      </c>
      <c r="AK210" s="139">
        <f t="shared" si="31"/>
        <v>0</v>
      </c>
      <c r="AL210" s="77">
        <f t="shared" si="32"/>
        <v>10000</v>
      </c>
      <c r="AM210" s="67"/>
      <c r="AN210" s="98">
        <f t="shared" si="33"/>
        <v>0</v>
      </c>
      <c r="AO210" s="142">
        <f t="shared" si="25"/>
        <v>0</v>
      </c>
      <c r="AP210" s="169"/>
      <c r="AQ210" s="145"/>
      <c r="AR210" s="149"/>
      <c r="AS210" s="154"/>
      <c r="AT210" s="89"/>
      <c r="AU210" s="89"/>
      <c r="AV210" s="162"/>
      <c r="AW210" s="67"/>
      <c r="AX210" s="165"/>
      <c r="AY210" s="167"/>
    </row>
    <row r="211" spans="2:51" ht="14.25">
      <c r="B211" s="113"/>
      <c r="C211" s="77"/>
      <c r="D211" s="115"/>
      <c r="E211" s="73"/>
      <c r="F211" s="160"/>
      <c r="G211" s="157"/>
      <c r="H211" s="73"/>
      <c r="I211" s="120"/>
      <c r="J211" s="66" t="str">
        <f t="shared" si="23"/>
        <v>5638029063</v>
      </c>
      <c r="K211" s="34" t="str">
        <f t="shared" si="26"/>
        <v>563801001</v>
      </c>
      <c r="L211" s="74">
        <f t="shared" si="24"/>
        <v>39010000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75">
        <f t="shared" si="27"/>
        <v>0</v>
      </c>
      <c r="AD211" s="86"/>
      <c r="AE211" s="69"/>
      <c r="AF211" s="69"/>
      <c r="AG211" s="69"/>
      <c r="AH211" s="76">
        <f t="shared" si="28"/>
        <v>0</v>
      </c>
      <c r="AI211" s="77">
        <f t="shared" si="29"/>
        <v>100000</v>
      </c>
      <c r="AJ211" s="77">
        <f t="shared" si="30"/>
        <v>30239</v>
      </c>
      <c r="AK211" s="139">
        <f t="shared" si="31"/>
        <v>0</v>
      </c>
      <c r="AL211" s="77">
        <f t="shared" si="32"/>
        <v>10000</v>
      </c>
      <c r="AM211" s="67"/>
      <c r="AN211" s="98">
        <f t="shared" si="33"/>
        <v>0</v>
      </c>
      <c r="AO211" s="142">
        <f t="shared" si="25"/>
        <v>0</v>
      </c>
      <c r="AP211" s="169"/>
      <c r="AQ211" s="145"/>
      <c r="AR211" s="149"/>
      <c r="AS211" s="154"/>
      <c r="AT211" s="89"/>
      <c r="AU211" s="89"/>
      <c r="AV211" s="162"/>
      <c r="AW211" s="67"/>
      <c r="AX211" s="165"/>
      <c r="AY211" s="167"/>
    </row>
    <row r="212" spans="2:51" ht="14.25">
      <c r="B212" s="113"/>
      <c r="C212" s="77"/>
      <c r="D212" s="115"/>
      <c r="E212" s="73"/>
      <c r="F212" s="160"/>
      <c r="G212" s="157"/>
      <c r="H212" s="73"/>
      <c r="I212" s="120"/>
      <c r="J212" s="66" t="str">
        <f t="shared" si="23"/>
        <v>5638029063</v>
      </c>
      <c r="K212" s="34" t="str">
        <f t="shared" si="26"/>
        <v>563801001</v>
      </c>
      <c r="L212" s="74">
        <f t="shared" si="24"/>
        <v>39010000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75">
        <f t="shared" si="27"/>
        <v>0</v>
      </c>
      <c r="AD212" s="86"/>
      <c r="AE212" s="69"/>
      <c r="AF212" s="69"/>
      <c r="AG212" s="69"/>
      <c r="AH212" s="76">
        <f t="shared" si="28"/>
        <v>0</v>
      </c>
      <c r="AI212" s="77">
        <f t="shared" si="29"/>
        <v>100000</v>
      </c>
      <c r="AJ212" s="77">
        <f t="shared" si="30"/>
        <v>30239</v>
      </c>
      <c r="AK212" s="139">
        <f t="shared" si="31"/>
        <v>0</v>
      </c>
      <c r="AL212" s="77">
        <f t="shared" si="32"/>
        <v>10000</v>
      </c>
      <c r="AM212" s="67"/>
      <c r="AN212" s="98">
        <f t="shared" si="33"/>
        <v>0</v>
      </c>
      <c r="AO212" s="142">
        <f t="shared" si="25"/>
        <v>0</v>
      </c>
      <c r="AP212" s="169"/>
      <c r="AQ212" s="145"/>
      <c r="AR212" s="149"/>
      <c r="AS212" s="154"/>
      <c r="AT212" s="89"/>
      <c r="AU212" s="89"/>
      <c r="AV212" s="162"/>
      <c r="AW212" s="67"/>
      <c r="AX212" s="165"/>
      <c r="AY212" s="167"/>
    </row>
    <row r="213" spans="2:51" ht="14.25">
      <c r="B213" s="113"/>
      <c r="C213" s="77"/>
      <c r="D213" s="115"/>
      <c r="E213" s="73"/>
      <c r="F213" s="160"/>
      <c r="G213" s="157"/>
      <c r="H213" s="73"/>
      <c r="I213" s="120"/>
      <c r="J213" s="66" t="str">
        <f t="shared" si="23"/>
        <v>5638029063</v>
      </c>
      <c r="K213" s="34" t="str">
        <f t="shared" si="26"/>
        <v>563801001</v>
      </c>
      <c r="L213" s="74">
        <f t="shared" si="24"/>
        <v>39010000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75">
        <f t="shared" si="27"/>
        <v>0</v>
      </c>
      <c r="AD213" s="86"/>
      <c r="AE213" s="69"/>
      <c r="AF213" s="69"/>
      <c r="AG213" s="69"/>
      <c r="AH213" s="76">
        <f t="shared" si="28"/>
        <v>0</v>
      </c>
      <c r="AI213" s="77">
        <f t="shared" si="29"/>
        <v>100000</v>
      </c>
      <c r="AJ213" s="77">
        <f t="shared" si="30"/>
        <v>30239</v>
      </c>
      <c r="AK213" s="139">
        <f t="shared" si="31"/>
        <v>0</v>
      </c>
      <c r="AL213" s="77">
        <f t="shared" si="32"/>
        <v>10000</v>
      </c>
      <c r="AM213" s="67"/>
      <c r="AN213" s="98">
        <f t="shared" si="33"/>
        <v>0</v>
      </c>
      <c r="AO213" s="142">
        <f t="shared" si="25"/>
        <v>0</v>
      </c>
      <c r="AP213" s="169"/>
      <c r="AQ213" s="145"/>
      <c r="AR213" s="149"/>
      <c r="AS213" s="154"/>
      <c r="AT213" s="89"/>
      <c r="AU213" s="89"/>
      <c r="AV213" s="162"/>
      <c r="AW213" s="67"/>
      <c r="AX213" s="165"/>
      <c r="AY213" s="167"/>
    </row>
    <row r="214" spans="2:51" ht="14.25">
      <c r="B214" s="113"/>
      <c r="C214" s="77"/>
      <c r="D214" s="115"/>
      <c r="E214" s="73"/>
      <c r="F214" s="160"/>
      <c r="G214" s="157"/>
      <c r="H214" s="73"/>
      <c r="I214" s="120"/>
      <c r="J214" s="66" t="str">
        <f t="shared" si="23"/>
        <v>5638029063</v>
      </c>
      <c r="K214" s="34" t="str">
        <f t="shared" si="26"/>
        <v>563801001</v>
      </c>
      <c r="L214" s="74">
        <f t="shared" si="24"/>
        <v>39010000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75">
        <f t="shared" si="27"/>
        <v>0</v>
      </c>
      <c r="AD214" s="86"/>
      <c r="AE214" s="69"/>
      <c r="AF214" s="69"/>
      <c r="AG214" s="69"/>
      <c r="AH214" s="76">
        <f t="shared" si="28"/>
        <v>0</v>
      </c>
      <c r="AI214" s="77">
        <f t="shared" si="29"/>
        <v>100000</v>
      </c>
      <c r="AJ214" s="77">
        <f t="shared" si="30"/>
        <v>30239</v>
      </c>
      <c r="AK214" s="139">
        <f t="shared" si="31"/>
        <v>0</v>
      </c>
      <c r="AL214" s="77">
        <f t="shared" si="32"/>
        <v>10000</v>
      </c>
      <c r="AM214" s="67"/>
      <c r="AN214" s="98">
        <f t="shared" si="33"/>
        <v>0</v>
      </c>
      <c r="AO214" s="142">
        <f t="shared" si="25"/>
        <v>0</v>
      </c>
      <c r="AP214" s="169"/>
      <c r="AQ214" s="145"/>
      <c r="AR214" s="149"/>
      <c r="AS214" s="154"/>
      <c r="AT214" s="89"/>
      <c r="AU214" s="89"/>
      <c r="AV214" s="162"/>
      <c r="AW214" s="67"/>
      <c r="AX214" s="165"/>
      <c r="AY214" s="167"/>
    </row>
    <row r="215" spans="2:51" ht="14.25">
      <c r="B215" s="113"/>
      <c r="C215" s="77"/>
      <c r="D215" s="115"/>
      <c r="E215" s="73"/>
      <c r="F215" s="160"/>
      <c r="G215" s="157"/>
      <c r="H215" s="73"/>
      <c r="I215" s="120"/>
      <c r="J215" s="66" t="str">
        <f t="shared" si="23"/>
        <v>5638029063</v>
      </c>
      <c r="K215" s="34" t="str">
        <f t="shared" si="26"/>
        <v>563801001</v>
      </c>
      <c r="L215" s="74">
        <f t="shared" si="24"/>
        <v>39010000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75">
        <f t="shared" si="27"/>
        <v>0</v>
      </c>
      <c r="AD215" s="86"/>
      <c r="AE215" s="69"/>
      <c r="AF215" s="69"/>
      <c r="AG215" s="69"/>
      <c r="AH215" s="76">
        <f t="shared" si="28"/>
        <v>0</v>
      </c>
      <c r="AI215" s="77">
        <f t="shared" si="29"/>
        <v>100000</v>
      </c>
      <c r="AJ215" s="77">
        <f t="shared" si="30"/>
        <v>30239</v>
      </c>
      <c r="AK215" s="139">
        <f t="shared" si="31"/>
        <v>0</v>
      </c>
      <c r="AL215" s="77">
        <f t="shared" si="32"/>
        <v>10000</v>
      </c>
      <c r="AM215" s="67"/>
      <c r="AN215" s="98">
        <f t="shared" si="33"/>
        <v>0</v>
      </c>
      <c r="AO215" s="142">
        <f t="shared" si="25"/>
        <v>0</v>
      </c>
      <c r="AP215" s="169"/>
      <c r="AQ215" s="145"/>
      <c r="AR215" s="149"/>
      <c r="AS215" s="154"/>
      <c r="AT215" s="89"/>
      <c r="AU215" s="89"/>
      <c r="AV215" s="162"/>
      <c r="AW215" s="67"/>
      <c r="AX215" s="165"/>
      <c r="AY215" s="167"/>
    </row>
    <row r="216" spans="2:51" ht="14.25">
      <c r="B216" s="113"/>
      <c r="C216" s="77"/>
      <c r="D216" s="115"/>
      <c r="E216" s="73"/>
      <c r="F216" s="160"/>
      <c r="G216" s="157"/>
      <c r="H216" s="73"/>
      <c r="I216" s="120"/>
      <c r="J216" s="66" t="str">
        <f t="shared" si="23"/>
        <v>5638029063</v>
      </c>
      <c r="K216" s="34" t="str">
        <f t="shared" si="26"/>
        <v>563801001</v>
      </c>
      <c r="L216" s="74">
        <f t="shared" si="24"/>
        <v>39010000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75">
        <f t="shared" si="27"/>
        <v>0</v>
      </c>
      <c r="AD216" s="86"/>
      <c r="AE216" s="69"/>
      <c r="AF216" s="69"/>
      <c r="AG216" s="69"/>
      <c r="AH216" s="76">
        <f t="shared" si="28"/>
        <v>0</v>
      </c>
      <c r="AI216" s="77">
        <f t="shared" si="29"/>
        <v>100000</v>
      </c>
      <c r="AJ216" s="77">
        <f t="shared" si="30"/>
        <v>30239</v>
      </c>
      <c r="AK216" s="139">
        <f t="shared" si="31"/>
        <v>0</v>
      </c>
      <c r="AL216" s="77">
        <f t="shared" si="32"/>
        <v>10000</v>
      </c>
      <c r="AM216" s="67"/>
      <c r="AN216" s="98">
        <f t="shared" si="33"/>
        <v>0</v>
      </c>
      <c r="AO216" s="142">
        <f t="shared" si="25"/>
        <v>0</v>
      </c>
      <c r="AP216" s="169"/>
      <c r="AQ216" s="145"/>
      <c r="AR216" s="149"/>
      <c r="AS216" s="154"/>
      <c r="AT216" s="89"/>
      <c r="AU216" s="89"/>
      <c r="AV216" s="162"/>
      <c r="AW216" s="67"/>
      <c r="AX216" s="165"/>
      <c r="AY216" s="167"/>
    </row>
    <row r="217" spans="2:51" ht="14.25">
      <c r="B217" s="113"/>
      <c r="C217" s="77"/>
      <c r="D217" s="115"/>
      <c r="E217" s="73"/>
      <c r="F217" s="160"/>
      <c r="G217" s="157"/>
      <c r="H217" s="73"/>
      <c r="I217" s="120"/>
      <c r="J217" s="66" t="str">
        <f t="shared" si="23"/>
        <v>5638029063</v>
      </c>
      <c r="K217" s="34" t="str">
        <f t="shared" si="26"/>
        <v>563801001</v>
      </c>
      <c r="L217" s="74">
        <f t="shared" si="24"/>
        <v>39010000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75">
        <f t="shared" si="27"/>
        <v>0</v>
      </c>
      <c r="AD217" s="86"/>
      <c r="AE217" s="69"/>
      <c r="AF217" s="69"/>
      <c r="AG217" s="69"/>
      <c r="AH217" s="76">
        <f t="shared" si="28"/>
        <v>0</v>
      </c>
      <c r="AI217" s="77">
        <f t="shared" si="29"/>
        <v>100000</v>
      </c>
      <c r="AJ217" s="77">
        <f t="shared" si="30"/>
        <v>30239</v>
      </c>
      <c r="AK217" s="139">
        <f t="shared" si="31"/>
        <v>0</v>
      </c>
      <c r="AL217" s="77">
        <f t="shared" si="32"/>
        <v>10000</v>
      </c>
      <c r="AM217" s="67"/>
      <c r="AN217" s="98">
        <f t="shared" si="33"/>
        <v>0</v>
      </c>
      <c r="AO217" s="142">
        <f t="shared" si="25"/>
        <v>0</v>
      </c>
      <c r="AP217" s="169"/>
      <c r="AQ217" s="145"/>
      <c r="AR217" s="149"/>
      <c r="AS217" s="154"/>
      <c r="AT217" s="89"/>
      <c r="AU217" s="89"/>
      <c r="AV217" s="162"/>
      <c r="AW217" s="67"/>
      <c r="AX217" s="165"/>
      <c r="AY217" s="167"/>
    </row>
    <row r="218" spans="2:51" ht="14.25">
      <c r="B218" s="113"/>
      <c r="C218" s="77"/>
      <c r="D218" s="115"/>
      <c r="E218" s="73"/>
      <c r="F218" s="160"/>
      <c r="G218" s="157"/>
      <c r="H218" s="73"/>
      <c r="I218" s="120"/>
      <c r="J218" s="66" t="str">
        <f t="shared" si="23"/>
        <v>5638029063</v>
      </c>
      <c r="K218" s="34" t="str">
        <f t="shared" si="26"/>
        <v>563801001</v>
      </c>
      <c r="L218" s="74">
        <f t="shared" si="24"/>
        <v>39010000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75">
        <f t="shared" si="27"/>
        <v>0</v>
      </c>
      <c r="AD218" s="86"/>
      <c r="AE218" s="69"/>
      <c r="AF218" s="69"/>
      <c r="AG218" s="69"/>
      <c r="AH218" s="76">
        <f t="shared" si="28"/>
        <v>0</v>
      </c>
      <c r="AI218" s="77">
        <f t="shared" si="29"/>
        <v>100000</v>
      </c>
      <c r="AJ218" s="77">
        <f t="shared" si="30"/>
        <v>30239</v>
      </c>
      <c r="AK218" s="139">
        <f t="shared" si="31"/>
        <v>0</v>
      </c>
      <c r="AL218" s="77">
        <f t="shared" si="32"/>
        <v>10000</v>
      </c>
      <c r="AM218" s="67"/>
      <c r="AN218" s="98">
        <f t="shared" si="33"/>
        <v>0</v>
      </c>
      <c r="AO218" s="142">
        <f t="shared" si="25"/>
        <v>0</v>
      </c>
      <c r="AP218" s="169"/>
      <c r="AQ218" s="145"/>
      <c r="AR218" s="149"/>
      <c r="AS218" s="154"/>
      <c r="AT218" s="89"/>
      <c r="AU218" s="89"/>
      <c r="AV218" s="162"/>
      <c r="AW218" s="67"/>
      <c r="AX218" s="165"/>
      <c r="AY218" s="167"/>
    </row>
    <row r="219" spans="2:51" ht="14.25">
      <c r="B219" s="113"/>
      <c r="C219" s="77"/>
      <c r="D219" s="115"/>
      <c r="E219" s="73"/>
      <c r="F219" s="160"/>
      <c r="G219" s="157"/>
      <c r="H219" s="73"/>
      <c r="I219" s="120"/>
      <c r="J219" s="66" t="str">
        <f t="shared" si="23"/>
        <v>5638029063</v>
      </c>
      <c r="K219" s="34" t="str">
        <f t="shared" si="26"/>
        <v>563801001</v>
      </c>
      <c r="L219" s="74">
        <f t="shared" si="24"/>
        <v>39010000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75">
        <f t="shared" si="27"/>
        <v>0</v>
      </c>
      <c r="AD219" s="86"/>
      <c r="AE219" s="69"/>
      <c r="AF219" s="69"/>
      <c r="AG219" s="69"/>
      <c r="AH219" s="76">
        <f t="shared" si="28"/>
        <v>0</v>
      </c>
      <c r="AI219" s="77">
        <f t="shared" si="29"/>
        <v>100000</v>
      </c>
      <c r="AJ219" s="77">
        <f t="shared" si="30"/>
        <v>30239</v>
      </c>
      <c r="AK219" s="139">
        <f t="shared" si="31"/>
        <v>0</v>
      </c>
      <c r="AL219" s="77">
        <f t="shared" si="32"/>
        <v>10000</v>
      </c>
      <c r="AM219" s="67"/>
      <c r="AN219" s="98">
        <f t="shared" si="33"/>
        <v>0</v>
      </c>
      <c r="AO219" s="142">
        <f t="shared" si="25"/>
        <v>0</v>
      </c>
      <c r="AP219" s="169"/>
      <c r="AQ219" s="145"/>
      <c r="AR219" s="149"/>
      <c r="AS219" s="154"/>
      <c r="AT219" s="89"/>
      <c r="AU219" s="89"/>
      <c r="AV219" s="162"/>
      <c r="AW219" s="67"/>
      <c r="AX219" s="165"/>
      <c r="AY219" s="167"/>
    </row>
    <row r="220" spans="2:51" ht="14.25">
      <c r="B220" s="113"/>
      <c r="C220" s="77"/>
      <c r="D220" s="115"/>
      <c r="E220" s="73"/>
      <c r="F220" s="160"/>
      <c r="G220" s="157"/>
      <c r="H220" s="73"/>
      <c r="I220" s="120"/>
      <c r="J220" s="66" t="str">
        <f t="shared" si="23"/>
        <v>5638029063</v>
      </c>
      <c r="K220" s="34" t="str">
        <f t="shared" si="26"/>
        <v>563801001</v>
      </c>
      <c r="L220" s="74">
        <f t="shared" si="24"/>
        <v>39010000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75">
        <f t="shared" si="27"/>
        <v>0</v>
      </c>
      <c r="AD220" s="86"/>
      <c r="AE220" s="69"/>
      <c r="AF220" s="69"/>
      <c r="AG220" s="69"/>
      <c r="AH220" s="76">
        <f t="shared" si="28"/>
        <v>0</v>
      </c>
      <c r="AI220" s="77">
        <f t="shared" si="29"/>
        <v>100000</v>
      </c>
      <c r="AJ220" s="77">
        <f t="shared" si="30"/>
        <v>30239</v>
      </c>
      <c r="AK220" s="139">
        <f t="shared" si="31"/>
        <v>0</v>
      </c>
      <c r="AL220" s="77">
        <f t="shared" si="32"/>
        <v>10000</v>
      </c>
      <c r="AM220" s="67"/>
      <c r="AN220" s="98">
        <f t="shared" si="33"/>
        <v>0</v>
      </c>
      <c r="AO220" s="142">
        <f t="shared" si="25"/>
        <v>0</v>
      </c>
      <c r="AP220" s="169"/>
      <c r="AQ220" s="145"/>
      <c r="AR220" s="149"/>
      <c r="AS220" s="154"/>
      <c r="AT220" s="89"/>
      <c r="AU220" s="89"/>
      <c r="AV220" s="162"/>
      <c r="AW220" s="67"/>
      <c r="AX220" s="165"/>
      <c r="AY220" s="167"/>
    </row>
    <row r="221" spans="2:51" ht="14.25">
      <c r="B221" s="113"/>
      <c r="C221" s="77"/>
      <c r="D221" s="115"/>
      <c r="E221" s="73"/>
      <c r="F221" s="160"/>
      <c r="G221" s="157"/>
      <c r="H221" s="73"/>
      <c r="I221" s="120"/>
      <c r="J221" s="66" t="str">
        <f t="shared" si="23"/>
        <v>5638029063</v>
      </c>
      <c r="K221" s="34" t="str">
        <f t="shared" si="26"/>
        <v>563801001</v>
      </c>
      <c r="L221" s="74">
        <f t="shared" si="24"/>
        <v>39010000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75">
        <f t="shared" si="27"/>
        <v>0</v>
      </c>
      <c r="AD221" s="86"/>
      <c r="AE221" s="69"/>
      <c r="AF221" s="69"/>
      <c r="AG221" s="69"/>
      <c r="AH221" s="76">
        <f t="shared" si="28"/>
        <v>0</v>
      </c>
      <c r="AI221" s="77">
        <f t="shared" si="29"/>
        <v>100000</v>
      </c>
      <c r="AJ221" s="77">
        <f t="shared" si="30"/>
        <v>30239</v>
      </c>
      <c r="AK221" s="139">
        <f t="shared" si="31"/>
        <v>0</v>
      </c>
      <c r="AL221" s="77">
        <f t="shared" si="32"/>
        <v>10000</v>
      </c>
      <c r="AM221" s="67"/>
      <c r="AN221" s="98">
        <f t="shared" si="33"/>
        <v>0</v>
      </c>
      <c r="AO221" s="142">
        <f t="shared" si="25"/>
        <v>0</v>
      </c>
      <c r="AP221" s="169"/>
      <c r="AQ221" s="145"/>
      <c r="AR221" s="149"/>
      <c r="AS221" s="154"/>
      <c r="AT221" s="89"/>
      <c r="AU221" s="89"/>
      <c r="AV221" s="162"/>
      <c r="AW221" s="67"/>
      <c r="AX221" s="165"/>
      <c r="AY221" s="167"/>
    </row>
    <row r="222" spans="2:51" ht="14.25">
      <c r="B222" s="113"/>
      <c r="C222" s="77"/>
      <c r="D222" s="115"/>
      <c r="E222" s="73"/>
      <c r="F222" s="160"/>
      <c r="G222" s="157"/>
      <c r="H222" s="73"/>
      <c r="I222" s="120"/>
      <c r="J222" s="66" t="str">
        <f t="shared" si="23"/>
        <v>5638029063</v>
      </c>
      <c r="K222" s="34" t="str">
        <f t="shared" si="26"/>
        <v>563801001</v>
      </c>
      <c r="L222" s="74">
        <f t="shared" si="24"/>
        <v>39010000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75">
        <f t="shared" si="27"/>
        <v>0</v>
      </c>
      <c r="AD222" s="86"/>
      <c r="AE222" s="69"/>
      <c r="AF222" s="69"/>
      <c r="AG222" s="69"/>
      <c r="AH222" s="76">
        <f t="shared" si="28"/>
        <v>0</v>
      </c>
      <c r="AI222" s="77">
        <f t="shared" si="29"/>
        <v>100000</v>
      </c>
      <c r="AJ222" s="77">
        <f t="shared" si="30"/>
        <v>30239</v>
      </c>
      <c r="AK222" s="139">
        <f t="shared" si="31"/>
        <v>0</v>
      </c>
      <c r="AL222" s="77">
        <f t="shared" si="32"/>
        <v>10000</v>
      </c>
      <c r="AM222" s="67"/>
      <c r="AN222" s="98">
        <f t="shared" si="33"/>
        <v>0</v>
      </c>
      <c r="AO222" s="142">
        <f t="shared" si="25"/>
        <v>0</v>
      </c>
      <c r="AP222" s="169"/>
      <c r="AQ222" s="145"/>
      <c r="AR222" s="149"/>
      <c r="AS222" s="154"/>
      <c r="AT222" s="89"/>
      <c r="AU222" s="89"/>
      <c r="AV222" s="162"/>
      <c r="AW222" s="67"/>
      <c r="AX222" s="165"/>
      <c r="AY222" s="167"/>
    </row>
    <row r="223" spans="2:51" ht="14.25">
      <c r="B223" s="113"/>
      <c r="C223" s="77"/>
      <c r="D223" s="115"/>
      <c r="E223" s="73"/>
      <c r="F223" s="160"/>
      <c r="G223" s="157"/>
      <c r="H223" s="73"/>
      <c r="I223" s="120"/>
      <c r="J223" s="66" t="str">
        <f t="shared" si="23"/>
        <v>5638029063</v>
      </c>
      <c r="K223" s="34" t="str">
        <f t="shared" si="26"/>
        <v>563801001</v>
      </c>
      <c r="L223" s="74">
        <f t="shared" si="24"/>
        <v>39010000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75">
        <f t="shared" si="27"/>
        <v>0</v>
      </c>
      <c r="AD223" s="86"/>
      <c r="AE223" s="69"/>
      <c r="AF223" s="69"/>
      <c r="AG223" s="69"/>
      <c r="AH223" s="76">
        <f t="shared" si="28"/>
        <v>0</v>
      </c>
      <c r="AI223" s="77">
        <f t="shared" si="29"/>
        <v>100000</v>
      </c>
      <c r="AJ223" s="77">
        <f t="shared" si="30"/>
        <v>30239</v>
      </c>
      <c r="AK223" s="139">
        <f t="shared" si="31"/>
        <v>0</v>
      </c>
      <c r="AL223" s="77">
        <f t="shared" si="32"/>
        <v>10000</v>
      </c>
      <c r="AM223" s="67"/>
      <c r="AN223" s="98">
        <f t="shared" si="33"/>
        <v>0</v>
      </c>
      <c r="AO223" s="142">
        <f t="shared" si="25"/>
        <v>0</v>
      </c>
      <c r="AP223" s="169"/>
      <c r="AQ223" s="145"/>
      <c r="AR223" s="149"/>
      <c r="AS223" s="154"/>
      <c r="AT223" s="89"/>
      <c r="AU223" s="89"/>
      <c r="AV223" s="162"/>
      <c r="AW223" s="67"/>
      <c r="AX223" s="165"/>
      <c r="AY223" s="167"/>
    </row>
    <row r="224" spans="2:51" ht="14.25">
      <c r="B224" s="113"/>
      <c r="C224" s="77"/>
      <c r="D224" s="115"/>
      <c r="E224" s="73"/>
      <c r="F224" s="160"/>
      <c r="G224" s="157"/>
      <c r="H224" s="73"/>
      <c r="I224" s="120"/>
      <c r="J224" s="66" t="str">
        <f t="shared" si="23"/>
        <v>5638029063</v>
      </c>
      <c r="K224" s="34" t="str">
        <f t="shared" si="26"/>
        <v>563801001</v>
      </c>
      <c r="L224" s="74">
        <f t="shared" si="24"/>
        <v>39010000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75">
        <f t="shared" si="27"/>
        <v>0</v>
      </c>
      <c r="AD224" s="86"/>
      <c r="AE224" s="69"/>
      <c r="AF224" s="69"/>
      <c r="AG224" s="69"/>
      <c r="AH224" s="76">
        <f t="shared" si="28"/>
        <v>0</v>
      </c>
      <c r="AI224" s="77">
        <f t="shared" si="29"/>
        <v>100000</v>
      </c>
      <c r="AJ224" s="77">
        <f t="shared" si="30"/>
        <v>30239</v>
      </c>
      <c r="AK224" s="139">
        <f t="shared" si="31"/>
        <v>0</v>
      </c>
      <c r="AL224" s="77">
        <f t="shared" si="32"/>
        <v>10000</v>
      </c>
      <c r="AM224" s="67"/>
      <c r="AN224" s="98">
        <f t="shared" si="33"/>
        <v>0</v>
      </c>
      <c r="AO224" s="142">
        <f t="shared" si="25"/>
        <v>0</v>
      </c>
      <c r="AP224" s="169"/>
      <c r="AQ224" s="145"/>
      <c r="AR224" s="149"/>
      <c r="AS224" s="154"/>
      <c r="AT224" s="89"/>
      <c r="AU224" s="89"/>
      <c r="AV224" s="162"/>
      <c r="AW224" s="67"/>
      <c r="AX224" s="165"/>
      <c r="AY224" s="167"/>
    </row>
    <row r="225" spans="2:51" ht="14.25">
      <c r="B225" s="113"/>
      <c r="C225" s="77"/>
      <c r="D225" s="115"/>
      <c r="E225" s="73"/>
      <c r="F225" s="160"/>
      <c r="G225" s="157"/>
      <c r="H225" s="73"/>
      <c r="I225" s="120"/>
      <c r="J225" s="66" t="str">
        <f t="shared" si="23"/>
        <v>5638029063</v>
      </c>
      <c r="K225" s="34" t="str">
        <f t="shared" si="26"/>
        <v>563801001</v>
      </c>
      <c r="L225" s="74">
        <f t="shared" si="24"/>
        <v>39010000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75">
        <f t="shared" si="27"/>
        <v>0</v>
      </c>
      <c r="AD225" s="86"/>
      <c r="AE225" s="69"/>
      <c r="AF225" s="69"/>
      <c r="AG225" s="69"/>
      <c r="AH225" s="76">
        <f t="shared" si="28"/>
        <v>0</v>
      </c>
      <c r="AI225" s="77">
        <f t="shared" si="29"/>
        <v>100000</v>
      </c>
      <c r="AJ225" s="77">
        <f t="shared" si="30"/>
        <v>30239</v>
      </c>
      <c r="AK225" s="139">
        <f t="shared" si="31"/>
        <v>0</v>
      </c>
      <c r="AL225" s="77">
        <f t="shared" si="32"/>
        <v>10000</v>
      </c>
      <c r="AM225" s="67"/>
      <c r="AN225" s="98">
        <f t="shared" si="33"/>
        <v>0</v>
      </c>
      <c r="AO225" s="142">
        <f t="shared" si="25"/>
        <v>0</v>
      </c>
      <c r="AP225" s="169"/>
      <c r="AQ225" s="145"/>
      <c r="AR225" s="149"/>
      <c r="AS225" s="154"/>
      <c r="AT225" s="89"/>
      <c r="AU225" s="89"/>
      <c r="AV225" s="162"/>
      <c r="AW225" s="67"/>
      <c r="AX225" s="165"/>
      <c r="AY225" s="167"/>
    </row>
    <row r="226" spans="2:51" ht="14.25">
      <c r="B226" s="113"/>
      <c r="C226" s="77"/>
      <c r="D226" s="115"/>
      <c r="E226" s="73"/>
      <c r="F226" s="160"/>
      <c r="G226" s="157"/>
      <c r="H226" s="73"/>
      <c r="I226" s="120"/>
      <c r="J226" s="66" t="str">
        <f t="shared" si="23"/>
        <v>5638029063</v>
      </c>
      <c r="K226" s="34" t="str">
        <f t="shared" si="26"/>
        <v>563801001</v>
      </c>
      <c r="L226" s="74">
        <f t="shared" si="24"/>
        <v>39010000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75">
        <f t="shared" si="27"/>
        <v>0</v>
      </c>
      <c r="AD226" s="86"/>
      <c r="AE226" s="69"/>
      <c r="AF226" s="69"/>
      <c r="AG226" s="69"/>
      <c r="AH226" s="76">
        <f t="shared" si="28"/>
        <v>0</v>
      </c>
      <c r="AI226" s="77">
        <f t="shared" si="29"/>
        <v>100000</v>
      </c>
      <c r="AJ226" s="77">
        <f t="shared" si="30"/>
        <v>30239</v>
      </c>
      <c r="AK226" s="139">
        <f t="shared" si="31"/>
        <v>0</v>
      </c>
      <c r="AL226" s="77">
        <f t="shared" si="32"/>
        <v>10000</v>
      </c>
      <c r="AM226" s="67"/>
      <c r="AN226" s="98">
        <f t="shared" si="33"/>
        <v>0</v>
      </c>
      <c r="AO226" s="142">
        <f t="shared" si="25"/>
        <v>0</v>
      </c>
      <c r="AP226" s="169"/>
      <c r="AQ226" s="145"/>
      <c r="AR226" s="149"/>
      <c r="AS226" s="154"/>
      <c r="AT226" s="89"/>
      <c r="AU226" s="89"/>
      <c r="AV226" s="162"/>
      <c r="AW226" s="67"/>
      <c r="AX226" s="165"/>
      <c r="AY226" s="167"/>
    </row>
    <row r="227" spans="2:51" ht="14.25">
      <c r="B227" s="113"/>
      <c r="C227" s="77"/>
      <c r="D227" s="115"/>
      <c r="E227" s="73"/>
      <c r="F227" s="160"/>
      <c r="G227" s="157"/>
      <c r="H227" s="73"/>
      <c r="I227" s="120"/>
      <c r="J227" s="66" t="str">
        <f t="shared" si="23"/>
        <v>5638029063</v>
      </c>
      <c r="K227" s="34" t="str">
        <f t="shared" si="26"/>
        <v>563801001</v>
      </c>
      <c r="L227" s="74">
        <f t="shared" si="24"/>
        <v>39010000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75">
        <f t="shared" si="27"/>
        <v>0</v>
      </c>
      <c r="AD227" s="86"/>
      <c r="AE227" s="69"/>
      <c r="AF227" s="69"/>
      <c r="AG227" s="69"/>
      <c r="AH227" s="76">
        <f t="shared" si="28"/>
        <v>0</v>
      </c>
      <c r="AI227" s="77">
        <f t="shared" si="29"/>
        <v>100000</v>
      </c>
      <c r="AJ227" s="77">
        <f t="shared" si="30"/>
        <v>30239</v>
      </c>
      <c r="AK227" s="139">
        <f t="shared" si="31"/>
        <v>0</v>
      </c>
      <c r="AL227" s="77">
        <f t="shared" si="32"/>
        <v>10000</v>
      </c>
      <c r="AM227" s="67"/>
      <c r="AN227" s="98">
        <f t="shared" si="33"/>
        <v>0</v>
      </c>
      <c r="AO227" s="142">
        <f t="shared" si="25"/>
        <v>0</v>
      </c>
      <c r="AP227" s="169"/>
      <c r="AQ227" s="145"/>
      <c r="AR227" s="149"/>
      <c r="AS227" s="154"/>
      <c r="AT227" s="89"/>
      <c r="AU227" s="89"/>
      <c r="AV227" s="162"/>
      <c r="AW227" s="67"/>
      <c r="AX227" s="165"/>
      <c r="AY227" s="167"/>
    </row>
    <row r="228" spans="2:51" ht="14.25">
      <c r="B228" s="113"/>
      <c r="C228" s="77"/>
      <c r="D228" s="115"/>
      <c r="E228" s="73"/>
      <c r="F228" s="160"/>
      <c r="G228" s="157"/>
      <c r="H228" s="73"/>
      <c r="I228" s="120"/>
      <c r="J228" s="66" t="str">
        <f t="shared" si="23"/>
        <v>5638029063</v>
      </c>
      <c r="K228" s="34" t="str">
        <f t="shared" si="26"/>
        <v>563801001</v>
      </c>
      <c r="L228" s="74">
        <f t="shared" si="24"/>
        <v>39010000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75">
        <f t="shared" si="27"/>
        <v>0</v>
      </c>
      <c r="AD228" s="86"/>
      <c r="AE228" s="69"/>
      <c r="AF228" s="69"/>
      <c r="AG228" s="69"/>
      <c r="AH228" s="76">
        <f t="shared" si="28"/>
        <v>0</v>
      </c>
      <c r="AI228" s="77">
        <f t="shared" si="29"/>
        <v>100000</v>
      </c>
      <c r="AJ228" s="77">
        <f t="shared" si="30"/>
        <v>30239</v>
      </c>
      <c r="AK228" s="139">
        <f t="shared" si="31"/>
        <v>0</v>
      </c>
      <c r="AL228" s="77">
        <f t="shared" si="32"/>
        <v>10000</v>
      </c>
      <c r="AM228" s="67"/>
      <c r="AN228" s="98">
        <f t="shared" si="33"/>
        <v>0</v>
      </c>
      <c r="AO228" s="142">
        <f t="shared" si="25"/>
        <v>0</v>
      </c>
      <c r="AP228" s="169"/>
      <c r="AQ228" s="145"/>
      <c r="AR228" s="149"/>
      <c r="AS228" s="154"/>
      <c r="AT228" s="89"/>
      <c r="AU228" s="89"/>
      <c r="AV228" s="162"/>
      <c r="AW228" s="67"/>
      <c r="AX228" s="165"/>
      <c r="AY228" s="167"/>
    </row>
    <row r="229" spans="2:51" ht="14.25">
      <c r="B229" s="113"/>
      <c r="C229" s="77"/>
      <c r="D229" s="115"/>
      <c r="E229" s="73"/>
      <c r="F229" s="160"/>
      <c r="G229" s="157"/>
      <c r="H229" s="73"/>
      <c r="I229" s="120"/>
      <c r="J229" s="66" t="str">
        <f t="shared" si="23"/>
        <v>5638029063</v>
      </c>
      <c r="K229" s="34" t="str">
        <f t="shared" si="26"/>
        <v>563801001</v>
      </c>
      <c r="L229" s="74">
        <f t="shared" si="24"/>
        <v>39010000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75">
        <f t="shared" si="27"/>
        <v>0</v>
      </c>
      <c r="AD229" s="86"/>
      <c r="AE229" s="69"/>
      <c r="AF229" s="69"/>
      <c r="AG229" s="69"/>
      <c r="AH229" s="76">
        <f t="shared" si="28"/>
        <v>0</v>
      </c>
      <c r="AI229" s="77">
        <f t="shared" si="29"/>
        <v>100000</v>
      </c>
      <c r="AJ229" s="77">
        <f t="shared" si="30"/>
        <v>30239</v>
      </c>
      <c r="AK229" s="139">
        <f t="shared" si="31"/>
        <v>0</v>
      </c>
      <c r="AL229" s="77">
        <f t="shared" si="32"/>
        <v>10000</v>
      </c>
      <c r="AM229" s="67"/>
      <c r="AN229" s="98">
        <f t="shared" si="33"/>
        <v>0</v>
      </c>
      <c r="AO229" s="142">
        <f t="shared" si="25"/>
        <v>0</v>
      </c>
      <c r="AP229" s="169"/>
      <c r="AQ229" s="145"/>
      <c r="AR229" s="149"/>
      <c r="AS229" s="154"/>
      <c r="AT229" s="89"/>
      <c r="AU229" s="89"/>
      <c r="AV229" s="162"/>
      <c r="AW229" s="67"/>
      <c r="AX229" s="165"/>
      <c r="AY229" s="167"/>
    </row>
    <row r="230" spans="2:51" ht="14.25">
      <c r="B230" s="113"/>
      <c r="C230" s="77"/>
      <c r="D230" s="115"/>
      <c r="E230" s="73"/>
      <c r="F230" s="160"/>
      <c r="G230" s="157"/>
      <c r="H230" s="73"/>
      <c r="I230" s="120"/>
      <c r="J230" s="66" t="str">
        <f t="shared" si="23"/>
        <v>5638029063</v>
      </c>
      <c r="K230" s="34" t="str">
        <f t="shared" si="26"/>
        <v>563801001</v>
      </c>
      <c r="L230" s="74">
        <f t="shared" si="24"/>
        <v>39010000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75">
        <f t="shared" si="27"/>
        <v>0</v>
      </c>
      <c r="AD230" s="86"/>
      <c r="AE230" s="69"/>
      <c r="AF230" s="69"/>
      <c r="AG230" s="69"/>
      <c r="AH230" s="76">
        <f t="shared" si="28"/>
        <v>0</v>
      </c>
      <c r="AI230" s="77">
        <f t="shared" si="29"/>
        <v>100000</v>
      </c>
      <c r="AJ230" s="77">
        <f t="shared" si="30"/>
        <v>30239</v>
      </c>
      <c r="AK230" s="139">
        <f t="shared" si="31"/>
        <v>0</v>
      </c>
      <c r="AL230" s="77">
        <f t="shared" si="32"/>
        <v>10000</v>
      </c>
      <c r="AM230" s="67"/>
      <c r="AN230" s="98">
        <f t="shared" si="33"/>
        <v>0</v>
      </c>
      <c r="AO230" s="142">
        <f t="shared" si="25"/>
        <v>0</v>
      </c>
      <c r="AP230" s="169"/>
      <c r="AQ230" s="145"/>
      <c r="AR230" s="149"/>
      <c r="AS230" s="154"/>
      <c r="AT230" s="89"/>
      <c r="AU230" s="89"/>
      <c r="AV230" s="162"/>
      <c r="AW230" s="67"/>
      <c r="AX230" s="165"/>
      <c r="AY230" s="167"/>
    </row>
    <row r="231" spans="2:51" ht="14.25">
      <c r="B231" s="113"/>
      <c r="C231" s="77"/>
      <c r="D231" s="115"/>
      <c r="E231" s="73"/>
      <c r="F231" s="160"/>
      <c r="G231" s="157"/>
      <c r="H231" s="73"/>
      <c r="I231" s="120"/>
      <c r="J231" s="66" t="str">
        <f t="shared" si="23"/>
        <v>5638029063</v>
      </c>
      <c r="K231" s="34" t="str">
        <f t="shared" si="26"/>
        <v>563801001</v>
      </c>
      <c r="L231" s="74">
        <f t="shared" si="24"/>
        <v>39010000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75">
        <f t="shared" si="27"/>
        <v>0</v>
      </c>
      <c r="AD231" s="86"/>
      <c r="AE231" s="69"/>
      <c r="AF231" s="69"/>
      <c r="AG231" s="69"/>
      <c r="AH231" s="76">
        <f t="shared" si="28"/>
        <v>0</v>
      </c>
      <c r="AI231" s="77">
        <f t="shared" si="29"/>
        <v>100000</v>
      </c>
      <c r="AJ231" s="77">
        <f t="shared" si="30"/>
        <v>30239</v>
      </c>
      <c r="AK231" s="139">
        <f t="shared" si="31"/>
        <v>0</v>
      </c>
      <c r="AL231" s="77">
        <f t="shared" si="32"/>
        <v>10000</v>
      </c>
      <c r="AM231" s="67"/>
      <c r="AN231" s="98">
        <f t="shared" si="33"/>
        <v>0</v>
      </c>
      <c r="AO231" s="142">
        <f t="shared" si="25"/>
        <v>0</v>
      </c>
      <c r="AP231" s="169"/>
      <c r="AQ231" s="145"/>
      <c r="AR231" s="149"/>
      <c r="AS231" s="154"/>
      <c r="AT231" s="89"/>
      <c r="AU231" s="89"/>
      <c r="AV231" s="162"/>
      <c r="AW231" s="67"/>
      <c r="AX231" s="165"/>
      <c r="AY231" s="167"/>
    </row>
    <row r="232" spans="2:51" ht="14.25">
      <c r="B232" s="113"/>
      <c r="C232" s="77"/>
      <c r="D232" s="115"/>
      <c r="E232" s="73"/>
      <c r="F232" s="160"/>
      <c r="G232" s="157"/>
      <c r="H232" s="73"/>
      <c r="I232" s="120"/>
      <c r="J232" s="66" t="str">
        <f t="shared" si="23"/>
        <v>5638029063</v>
      </c>
      <c r="K232" s="34" t="str">
        <f t="shared" si="26"/>
        <v>563801001</v>
      </c>
      <c r="L232" s="74">
        <f t="shared" si="24"/>
        <v>39010000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75">
        <f t="shared" si="27"/>
        <v>0</v>
      </c>
      <c r="AD232" s="86"/>
      <c r="AE232" s="69"/>
      <c r="AF232" s="69"/>
      <c r="AG232" s="69"/>
      <c r="AH232" s="76">
        <f t="shared" si="28"/>
        <v>0</v>
      </c>
      <c r="AI232" s="77">
        <f t="shared" si="29"/>
        <v>100000</v>
      </c>
      <c r="AJ232" s="77">
        <f t="shared" si="30"/>
        <v>30239</v>
      </c>
      <c r="AK232" s="139">
        <f t="shared" si="31"/>
        <v>0</v>
      </c>
      <c r="AL232" s="77">
        <f t="shared" si="32"/>
        <v>10000</v>
      </c>
      <c r="AM232" s="67"/>
      <c r="AN232" s="98">
        <f t="shared" si="33"/>
        <v>0</v>
      </c>
      <c r="AO232" s="142">
        <f t="shared" si="25"/>
        <v>0</v>
      </c>
      <c r="AP232" s="169"/>
      <c r="AQ232" s="145"/>
      <c r="AR232" s="149"/>
      <c r="AS232" s="154"/>
      <c r="AT232" s="89"/>
      <c r="AU232" s="89"/>
      <c r="AV232" s="162"/>
      <c r="AW232" s="67"/>
      <c r="AX232" s="165"/>
      <c r="AY232" s="167"/>
    </row>
    <row r="233" spans="2:51" ht="14.25">
      <c r="B233" s="113"/>
      <c r="C233" s="77"/>
      <c r="D233" s="115"/>
      <c r="E233" s="73"/>
      <c r="F233" s="160"/>
      <c r="G233" s="157"/>
      <c r="H233" s="73"/>
      <c r="I233" s="120"/>
      <c r="J233" s="66" t="str">
        <f t="shared" si="23"/>
        <v>5638029063</v>
      </c>
      <c r="K233" s="34" t="str">
        <f t="shared" si="26"/>
        <v>563801001</v>
      </c>
      <c r="L233" s="74">
        <f t="shared" si="24"/>
        <v>39010000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5">
        <f t="shared" si="27"/>
        <v>0</v>
      </c>
      <c r="AD233" s="86"/>
      <c r="AE233" s="69"/>
      <c r="AF233" s="69"/>
      <c r="AG233" s="69"/>
      <c r="AH233" s="76">
        <f t="shared" si="28"/>
        <v>0</v>
      </c>
      <c r="AI233" s="77">
        <f t="shared" si="29"/>
        <v>100000</v>
      </c>
      <c r="AJ233" s="77">
        <f t="shared" si="30"/>
        <v>30239</v>
      </c>
      <c r="AK233" s="139">
        <f t="shared" si="31"/>
        <v>0</v>
      </c>
      <c r="AL233" s="77">
        <f t="shared" si="32"/>
        <v>10000</v>
      </c>
      <c r="AM233" s="67"/>
      <c r="AN233" s="98">
        <f t="shared" si="33"/>
        <v>0</v>
      </c>
      <c r="AO233" s="142">
        <f t="shared" si="25"/>
        <v>0</v>
      </c>
      <c r="AP233" s="169"/>
      <c r="AQ233" s="145"/>
      <c r="AR233" s="149"/>
      <c r="AS233" s="154"/>
      <c r="AT233" s="89"/>
      <c r="AU233" s="89"/>
      <c r="AV233" s="162"/>
      <c r="AW233" s="67"/>
      <c r="AX233" s="165"/>
      <c r="AY233" s="167"/>
    </row>
    <row r="234" spans="2:51" ht="14.25">
      <c r="B234" s="113"/>
      <c r="C234" s="77"/>
      <c r="D234" s="115"/>
      <c r="E234" s="73"/>
      <c r="F234" s="160"/>
      <c r="G234" s="157"/>
      <c r="H234" s="73"/>
      <c r="I234" s="120"/>
      <c r="J234" s="66" t="str">
        <f t="shared" si="23"/>
        <v>5638029063</v>
      </c>
      <c r="K234" s="34" t="str">
        <f t="shared" si="26"/>
        <v>563801001</v>
      </c>
      <c r="L234" s="74">
        <f t="shared" si="24"/>
        <v>39010000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75">
        <f t="shared" si="27"/>
        <v>0</v>
      </c>
      <c r="AD234" s="86"/>
      <c r="AE234" s="69"/>
      <c r="AF234" s="69"/>
      <c r="AG234" s="69"/>
      <c r="AH234" s="76">
        <f t="shared" si="28"/>
        <v>0</v>
      </c>
      <c r="AI234" s="77">
        <f t="shared" si="29"/>
        <v>100000</v>
      </c>
      <c r="AJ234" s="77">
        <f t="shared" si="30"/>
        <v>30239</v>
      </c>
      <c r="AK234" s="139">
        <f t="shared" si="31"/>
        <v>0</v>
      </c>
      <c r="AL234" s="77">
        <f t="shared" si="32"/>
        <v>10000</v>
      </c>
      <c r="AM234" s="67"/>
      <c r="AN234" s="98">
        <f t="shared" si="33"/>
        <v>0</v>
      </c>
      <c r="AO234" s="142">
        <f t="shared" si="25"/>
        <v>0</v>
      </c>
      <c r="AP234" s="169"/>
      <c r="AQ234" s="145"/>
      <c r="AR234" s="149"/>
      <c r="AS234" s="154"/>
      <c r="AT234" s="89"/>
      <c r="AU234" s="89"/>
      <c r="AV234" s="162"/>
      <c r="AW234" s="67"/>
      <c r="AX234" s="165"/>
      <c r="AY234" s="167"/>
    </row>
    <row r="235" spans="2:51" ht="14.25">
      <c r="B235" s="113"/>
      <c r="C235" s="77"/>
      <c r="D235" s="115"/>
      <c r="E235" s="73"/>
      <c r="F235" s="160"/>
      <c r="G235" s="157"/>
      <c r="H235" s="73"/>
      <c r="I235" s="120"/>
      <c r="J235" s="66" t="str">
        <f aca="true" t="shared" si="34" ref="J235:J298">CONCATENATE($F$23)</f>
        <v>5638029063</v>
      </c>
      <c r="K235" s="34" t="str">
        <f t="shared" si="26"/>
        <v>563801001</v>
      </c>
      <c r="L235" s="74">
        <f aca="true" t="shared" si="35" ref="L235:L298">$F$25</f>
        <v>39010000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75">
        <f t="shared" si="27"/>
        <v>0</v>
      </c>
      <c r="AD235" s="86"/>
      <c r="AE235" s="69"/>
      <c r="AF235" s="69"/>
      <c r="AG235" s="69"/>
      <c r="AH235" s="76">
        <f t="shared" si="28"/>
        <v>0</v>
      </c>
      <c r="AI235" s="77">
        <f t="shared" si="29"/>
        <v>100000</v>
      </c>
      <c r="AJ235" s="77">
        <f t="shared" si="30"/>
        <v>30239</v>
      </c>
      <c r="AK235" s="139">
        <f t="shared" si="31"/>
        <v>0</v>
      </c>
      <c r="AL235" s="77">
        <f t="shared" si="32"/>
        <v>10000</v>
      </c>
      <c r="AM235" s="67"/>
      <c r="AN235" s="98">
        <f t="shared" si="33"/>
        <v>0</v>
      </c>
      <c r="AO235" s="142">
        <f aca="true" t="shared" si="36" ref="AO235:AO298">$F$28</f>
        <v>0</v>
      </c>
      <c r="AP235" s="169"/>
      <c r="AQ235" s="145"/>
      <c r="AR235" s="149"/>
      <c r="AS235" s="154"/>
      <c r="AT235" s="89"/>
      <c r="AU235" s="89"/>
      <c r="AV235" s="162"/>
      <c r="AW235" s="67"/>
      <c r="AX235" s="165"/>
      <c r="AY235" s="167"/>
    </row>
    <row r="236" spans="2:51" ht="14.25">
      <c r="B236" s="113"/>
      <c r="C236" s="77"/>
      <c r="D236" s="115"/>
      <c r="E236" s="73"/>
      <c r="F236" s="160"/>
      <c r="G236" s="157"/>
      <c r="H236" s="73"/>
      <c r="I236" s="120"/>
      <c r="J236" s="66" t="str">
        <f t="shared" si="34"/>
        <v>5638029063</v>
      </c>
      <c r="K236" s="34" t="str">
        <f aca="true" t="shared" si="37" ref="K236:K299">CONCATENATE($G$23)</f>
        <v>563801001</v>
      </c>
      <c r="L236" s="74">
        <f t="shared" si="35"/>
        <v>39010000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75">
        <f aca="true" t="shared" si="38" ref="AC236:AC299">IF(ABS(M236+Q236+U236+Y236)&gt;=ABS(N236+O236+P236+R236+S236+T236+V236+W236+X236+Z236+AA236+AB236),M236+Q236+U236+Y236,N236+O236+P236+R236+S236+T236+V236+W236+X236+Z236+AA236+AB236)</f>
        <v>0</v>
      </c>
      <c r="AD236" s="86"/>
      <c r="AE236" s="69"/>
      <c r="AF236" s="69"/>
      <c r="AG236" s="69"/>
      <c r="AH236" s="76">
        <f aca="true" t="shared" si="39" ref="AH236:AH299">$F$18</f>
        <v>0</v>
      </c>
      <c r="AI236" s="77">
        <f aca="true" t="shared" si="40" ref="AI236:AI299">$F$19</f>
        <v>100000</v>
      </c>
      <c r="AJ236" s="77">
        <f aca="true" t="shared" si="41" ref="AJ236:AJ299">$F$17</f>
        <v>30239</v>
      </c>
      <c r="AK236" s="139">
        <f aca="true" t="shared" si="42" ref="AK236:AK299">$F$20</f>
        <v>0</v>
      </c>
      <c r="AL236" s="77">
        <f aca="true" t="shared" si="43" ref="AL236:AL299">$F$21</f>
        <v>10000</v>
      </c>
      <c r="AM236" s="67"/>
      <c r="AN236" s="98">
        <f aca="true" t="shared" si="44" ref="AN236:AN299">$F$26</f>
        <v>0</v>
      </c>
      <c r="AO236" s="142">
        <f t="shared" si="36"/>
        <v>0</v>
      </c>
      <c r="AP236" s="169"/>
      <c r="AQ236" s="145"/>
      <c r="AR236" s="149"/>
      <c r="AS236" s="154"/>
      <c r="AT236" s="89"/>
      <c r="AU236" s="89"/>
      <c r="AV236" s="162"/>
      <c r="AW236" s="67"/>
      <c r="AX236" s="165"/>
      <c r="AY236" s="167"/>
    </row>
    <row r="237" spans="2:51" ht="14.25">
      <c r="B237" s="113"/>
      <c r="C237" s="77"/>
      <c r="D237" s="115"/>
      <c r="E237" s="73"/>
      <c r="F237" s="160"/>
      <c r="G237" s="157"/>
      <c r="H237" s="73"/>
      <c r="I237" s="120"/>
      <c r="J237" s="66" t="str">
        <f t="shared" si="34"/>
        <v>5638029063</v>
      </c>
      <c r="K237" s="34" t="str">
        <f t="shared" si="37"/>
        <v>563801001</v>
      </c>
      <c r="L237" s="74">
        <f t="shared" si="35"/>
        <v>39010000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75">
        <f t="shared" si="38"/>
        <v>0</v>
      </c>
      <c r="AD237" s="86"/>
      <c r="AE237" s="69"/>
      <c r="AF237" s="69"/>
      <c r="AG237" s="69"/>
      <c r="AH237" s="76">
        <f t="shared" si="39"/>
        <v>0</v>
      </c>
      <c r="AI237" s="77">
        <f t="shared" si="40"/>
        <v>100000</v>
      </c>
      <c r="AJ237" s="77">
        <f t="shared" si="41"/>
        <v>30239</v>
      </c>
      <c r="AK237" s="139">
        <f t="shared" si="42"/>
        <v>0</v>
      </c>
      <c r="AL237" s="77">
        <f t="shared" si="43"/>
        <v>10000</v>
      </c>
      <c r="AM237" s="67"/>
      <c r="AN237" s="98">
        <f t="shared" si="44"/>
        <v>0</v>
      </c>
      <c r="AO237" s="142">
        <f t="shared" si="36"/>
        <v>0</v>
      </c>
      <c r="AP237" s="169"/>
      <c r="AQ237" s="145"/>
      <c r="AR237" s="149"/>
      <c r="AS237" s="154"/>
      <c r="AT237" s="89"/>
      <c r="AU237" s="89"/>
      <c r="AV237" s="162"/>
      <c r="AW237" s="67"/>
      <c r="AX237" s="165"/>
      <c r="AY237" s="167"/>
    </row>
    <row r="238" spans="2:51" ht="14.25">
      <c r="B238" s="113"/>
      <c r="C238" s="77"/>
      <c r="D238" s="115"/>
      <c r="E238" s="73"/>
      <c r="F238" s="160"/>
      <c r="G238" s="157"/>
      <c r="H238" s="73"/>
      <c r="I238" s="120"/>
      <c r="J238" s="66" t="str">
        <f t="shared" si="34"/>
        <v>5638029063</v>
      </c>
      <c r="K238" s="34" t="str">
        <f t="shared" si="37"/>
        <v>563801001</v>
      </c>
      <c r="L238" s="74">
        <f t="shared" si="35"/>
        <v>39010000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75">
        <f t="shared" si="38"/>
        <v>0</v>
      </c>
      <c r="AD238" s="86"/>
      <c r="AE238" s="69"/>
      <c r="AF238" s="69"/>
      <c r="AG238" s="69"/>
      <c r="AH238" s="76">
        <f t="shared" si="39"/>
        <v>0</v>
      </c>
      <c r="AI238" s="77">
        <f t="shared" si="40"/>
        <v>100000</v>
      </c>
      <c r="AJ238" s="77">
        <f t="shared" si="41"/>
        <v>30239</v>
      </c>
      <c r="AK238" s="139">
        <f t="shared" si="42"/>
        <v>0</v>
      </c>
      <c r="AL238" s="77">
        <f t="shared" si="43"/>
        <v>10000</v>
      </c>
      <c r="AM238" s="67"/>
      <c r="AN238" s="98">
        <f t="shared" si="44"/>
        <v>0</v>
      </c>
      <c r="AO238" s="142">
        <f t="shared" si="36"/>
        <v>0</v>
      </c>
      <c r="AP238" s="169"/>
      <c r="AQ238" s="145"/>
      <c r="AR238" s="149"/>
      <c r="AS238" s="154"/>
      <c r="AT238" s="89"/>
      <c r="AU238" s="89"/>
      <c r="AV238" s="162"/>
      <c r="AW238" s="67"/>
      <c r="AX238" s="165"/>
      <c r="AY238" s="167"/>
    </row>
    <row r="239" spans="2:51" ht="14.25">
      <c r="B239" s="113"/>
      <c r="C239" s="77"/>
      <c r="D239" s="115"/>
      <c r="E239" s="73"/>
      <c r="F239" s="160"/>
      <c r="G239" s="157"/>
      <c r="H239" s="73"/>
      <c r="I239" s="120"/>
      <c r="J239" s="66" t="str">
        <f t="shared" si="34"/>
        <v>5638029063</v>
      </c>
      <c r="K239" s="34" t="str">
        <f t="shared" si="37"/>
        <v>563801001</v>
      </c>
      <c r="L239" s="74">
        <f t="shared" si="35"/>
        <v>39010000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75">
        <f t="shared" si="38"/>
        <v>0</v>
      </c>
      <c r="AD239" s="86"/>
      <c r="AE239" s="69"/>
      <c r="AF239" s="69"/>
      <c r="AG239" s="69"/>
      <c r="AH239" s="76">
        <f t="shared" si="39"/>
        <v>0</v>
      </c>
      <c r="AI239" s="77">
        <f t="shared" si="40"/>
        <v>100000</v>
      </c>
      <c r="AJ239" s="77">
        <f t="shared" si="41"/>
        <v>30239</v>
      </c>
      <c r="AK239" s="139">
        <f t="shared" si="42"/>
        <v>0</v>
      </c>
      <c r="AL239" s="77">
        <f t="shared" si="43"/>
        <v>10000</v>
      </c>
      <c r="AM239" s="67"/>
      <c r="AN239" s="98">
        <f t="shared" si="44"/>
        <v>0</v>
      </c>
      <c r="AO239" s="142">
        <f t="shared" si="36"/>
        <v>0</v>
      </c>
      <c r="AP239" s="169"/>
      <c r="AQ239" s="145"/>
      <c r="AR239" s="149"/>
      <c r="AS239" s="154"/>
      <c r="AT239" s="89"/>
      <c r="AU239" s="89"/>
      <c r="AV239" s="162"/>
      <c r="AW239" s="67"/>
      <c r="AX239" s="165"/>
      <c r="AY239" s="167"/>
    </row>
    <row r="240" spans="2:51" ht="14.25">
      <c r="B240" s="113"/>
      <c r="C240" s="77"/>
      <c r="D240" s="115"/>
      <c r="E240" s="73"/>
      <c r="F240" s="160"/>
      <c r="G240" s="157"/>
      <c r="H240" s="73"/>
      <c r="I240" s="120"/>
      <c r="J240" s="66" t="str">
        <f t="shared" si="34"/>
        <v>5638029063</v>
      </c>
      <c r="K240" s="34" t="str">
        <f t="shared" si="37"/>
        <v>563801001</v>
      </c>
      <c r="L240" s="74">
        <f t="shared" si="35"/>
        <v>39010000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75">
        <f t="shared" si="38"/>
        <v>0</v>
      </c>
      <c r="AD240" s="86"/>
      <c r="AE240" s="69"/>
      <c r="AF240" s="69"/>
      <c r="AG240" s="69"/>
      <c r="AH240" s="76">
        <f t="shared" si="39"/>
        <v>0</v>
      </c>
      <c r="AI240" s="77">
        <f t="shared" si="40"/>
        <v>100000</v>
      </c>
      <c r="AJ240" s="77">
        <f t="shared" si="41"/>
        <v>30239</v>
      </c>
      <c r="AK240" s="139">
        <f t="shared" si="42"/>
        <v>0</v>
      </c>
      <c r="AL240" s="77">
        <f t="shared" si="43"/>
        <v>10000</v>
      </c>
      <c r="AM240" s="67"/>
      <c r="AN240" s="98">
        <f t="shared" si="44"/>
        <v>0</v>
      </c>
      <c r="AO240" s="142">
        <f t="shared" si="36"/>
        <v>0</v>
      </c>
      <c r="AP240" s="169"/>
      <c r="AQ240" s="145"/>
      <c r="AR240" s="149"/>
      <c r="AS240" s="154"/>
      <c r="AT240" s="89"/>
      <c r="AU240" s="89"/>
      <c r="AV240" s="162"/>
      <c r="AW240" s="67"/>
      <c r="AX240" s="165"/>
      <c r="AY240" s="167"/>
    </row>
    <row r="241" spans="2:51" ht="14.25">
      <c r="B241" s="113"/>
      <c r="C241" s="77"/>
      <c r="D241" s="115"/>
      <c r="E241" s="73"/>
      <c r="F241" s="160"/>
      <c r="G241" s="157"/>
      <c r="H241" s="73"/>
      <c r="I241" s="120"/>
      <c r="J241" s="66" t="str">
        <f t="shared" si="34"/>
        <v>5638029063</v>
      </c>
      <c r="K241" s="34" t="str">
        <f t="shared" si="37"/>
        <v>563801001</v>
      </c>
      <c r="L241" s="74">
        <f t="shared" si="35"/>
        <v>39010000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75">
        <f t="shared" si="38"/>
        <v>0</v>
      </c>
      <c r="AD241" s="86"/>
      <c r="AE241" s="69"/>
      <c r="AF241" s="69"/>
      <c r="AG241" s="69"/>
      <c r="AH241" s="76">
        <f t="shared" si="39"/>
        <v>0</v>
      </c>
      <c r="AI241" s="77">
        <f t="shared" si="40"/>
        <v>100000</v>
      </c>
      <c r="AJ241" s="77">
        <f t="shared" si="41"/>
        <v>30239</v>
      </c>
      <c r="AK241" s="139">
        <f t="shared" si="42"/>
        <v>0</v>
      </c>
      <c r="AL241" s="77">
        <f t="shared" si="43"/>
        <v>10000</v>
      </c>
      <c r="AM241" s="67"/>
      <c r="AN241" s="98">
        <f t="shared" si="44"/>
        <v>0</v>
      </c>
      <c r="AO241" s="142">
        <f t="shared" si="36"/>
        <v>0</v>
      </c>
      <c r="AP241" s="169"/>
      <c r="AQ241" s="145"/>
      <c r="AR241" s="149"/>
      <c r="AS241" s="154"/>
      <c r="AT241" s="89"/>
      <c r="AU241" s="89"/>
      <c r="AV241" s="162"/>
      <c r="AW241" s="67"/>
      <c r="AX241" s="165"/>
      <c r="AY241" s="167"/>
    </row>
    <row r="242" spans="2:51" ht="14.25">
      <c r="B242" s="113"/>
      <c r="C242" s="77"/>
      <c r="D242" s="115"/>
      <c r="E242" s="73"/>
      <c r="F242" s="160"/>
      <c r="G242" s="157"/>
      <c r="H242" s="73"/>
      <c r="I242" s="120"/>
      <c r="J242" s="66" t="str">
        <f t="shared" si="34"/>
        <v>5638029063</v>
      </c>
      <c r="K242" s="34" t="str">
        <f t="shared" si="37"/>
        <v>563801001</v>
      </c>
      <c r="L242" s="74">
        <f t="shared" si="35"/>
        <v>39010000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75">
        <f t="shared" si="38"/>
        <v>0</v>
      </c>
      <c r="AD242" s="86"/>
      <c r="AE242" s="69"/>
      <c r="AF242" s="69"/>
      <c r="AG242" s="69"/>
      <c r="AH242" s="76">
        <f t="shared" si="39"/>
        <v>0</v>
      </c>
      <c r="AI242" s="77">
        <f t="shared" si="40"/>
        <v>100000</v>
      </c>
      <c r="AJ242" s="77">
        <f t="shared" si="41"/>
        <v>30239</v>
      </c>
      <c r="AK242" s="139">
        <f t="shared" si="42"/>
        <v>0</v>
      </c>
      <c r="AL242" s="77">
        <f t="shared" si="43"/>
        <v>10000</v>
      </c>
      <c r="AM242" s="67"/>
      <c r="AN242" s="98">
        <f t="shared" si="44"/>
        <v>0</v>
      </c>
      <c r="AO242" s="142">
        <f t="shared" si="36"/>
        <v>0</v>
      </c>
      <c r="AP242" s="169"/>
      <c r="AQ242" s="145"/>
      <c r="AR242" s="149"/>
      <c r="AS242" s="154"/>
      <c r="AT242" s="89"/>
      <c r="AU242" s="89"/>
      <c r="AV242" s="162"/>
      <c r="AW242" s="67"/>
      <c r="AX242" s="165"/>
      <c r="AY242" s="167"/>
    </row>
    <row r="243" spans="2:51" ht="14.25">
      <c r="B243" s="113"/>
      <c r="C243" s="77"/>
      <c r="D243" s="115"/>
      <c r="E243" s="73"/>
      <c r="F243" s="160"/>
      <c r="G243" s="157"/>
      <c r="H243" s="73"/>
      <c r="I243" s="120"/>
      <c r="J243" s="66" t="str">
        <f t="shared" si="34"/>
        <v>5638029063</v>
      </c>
      <c r="K243" s="34" t="str">
        <f t="shared" si="37"/>
        <v>563801001</v>
      </c>
      <c r="L243" s="74">
        <f t="shared" si="35"/>
        <v>39010000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75">
        <f t="shared" si="38"/>
        <v>0</v>
      </c>
      <c r="AD243" s="86"/>
      <c r="AE243" s="69"/>
      <c r="AF243" s="69"/>
      <c r="AG243" s="69"/>
      <c r="AH243" s="76">
        <f t="shared" si="39"/>
        <v>0</v>
      </c>
      <c r="AI243" s="77">
        <f t="shared" si="40"/>
        <v>100000</v>
      </c>
      <c r="AJ243" s="77">
        <f t="shared" si="41"/>
        <v>30239</v>
      </c>
      <c r="AK243" s="139">
        <f t="shared" si="42"/>
        <v>0</v>
      </c>
      <c r="AL243" s="77">
        <f t="shared" si="43"/>
        <v>10000</v>
      </c>
      <c r="AM243" s="67"/>
      <c r="AN243" s="98">
        <f t="shared" si="44"/>
        <v>0</v>
      </c>
      <c r="AO243" s="142">
        <f t="shared" si="36"/>
        <v>0</v>
      </c>
      <c r="AP243" s="169"/>
      <c r="AQ243" s="145"/>
      <c r="AR243" s="149"/>
      <c r="AS243" s="154"/>
      <c r="AT243" s="89"/>
      <c r="AU243" s="89"/>
      <c r="AV243" s="162"/>
      <c r="AW243" s="67"/>
      <c r="AX243" s="165"/>
      <c r="AY243" s="167"/>
    </row>
    <row r="244" spans="2:51" ht="14.25">
      <c r="B244" s="113"/>
      <c r="C244" s="77"/>
      <c r="D244" s="115"/>
      <c r="E244" s="73"/>
      <c r="F244" s="160"/>
      <c r="G244" s="157"/>
      <c r="H244" s="73"/>
      <c r="I244" s="120"/>
      <c r="J244" s="66" t="str">
        <f t="shared" si="34"/>
        <v>5638029063</v>
      </c>
      <c r="K244" s="34" t="str">
        <f t="shared" si="37"/>
        <v>563801001</v>
      </c>
      <c r="L244" s="74">
        <f t="shared" si="35"/>
        <v>39010000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75">
        <f t="shared" si="38"/>
        <v>0</v>
      </c>
      <c r="AD244" s="86"/>
      <c r="AE244" s="69"/>
      <c r="AF244" s="69"/>
      <c r="AG244" s="69"/>
      <c r="AH244" s="76">
        <f t="shared" si="39"/>
        <v>0</v>
      </c>
      <c r="AI244" s="77">
        <f t="shared" si="40"/>
        <v>100000</v>
      </c>
      <c r="AJ244" s="77">
        <f t="shared" si="41"/>
        <v>30239</v>
      </c>
      <c r="AK244" s="139">
        <f t="shared" si="42"/>
        <v>0</v>
      </c>
      <c r="AL244" s="77">
        <f t="shared" si="43"/>
        <v>10000</v>
      </c>
      <c r="AM244" s="67"/>
      <c r="AN244" s="98">
        <f t="shared" si="44"/>
        <v>0</v>
      </c>
      <c r="AO244" s="142">
        <f t="shared" si="36"/>
        <v>0</v>
      </c>
      <c r="AP244" s="169"/>
      <c r="AQ244" s="145"/>
      <c r="AR244" s="149"/>
      <c r="AS244" s="154"/>
      <c r="AT244" s="89"/>
      <c r="AU244" s="89"/>
      <c r="AV244" s="162"/>
      <c r="AW244" s="67"/>
      <c r="AX244" s="165"/>
      <c r="AY244" s="167"/>
    </row>
    <row r="245" spans="2:51" ht="14.25">
      <c r="B245" s="113"/>
      <c r="C245" s="77"/>
      <c r="D245" s="115"/>
      <c r="E245" s="73"/>
      <c r="F245" s="160"/>
      <c r="G245" s="157"/>
      <c r="H245" s="73"/>
      <c r="I245" s="120"/>
      <c r="J245" s="66" t="str">
        <f t="shared" si="34"/>
        <v>5638029063</v>
      </c>
      <c r="K245" s="34" t="str">
        <f t="shared" si="37"/>
        <v>563801001</v>
      </c>
      <c r="L245" s="74">
        <f t="shared" si="35"/>
        <v>39010000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75">
        <f t="shared" si="38"/>
        <v>0</v>
      </c>
      <c r="AD245" s="86"/>
      <c r="AE245" s="69"/>
      <c r="AF245" s="69"/>
      <c r="AG245" s="69"/>
      <c r="AH245" s="76">
        <f t="shared" si="39"/>
        <v>0</v>
      </c>
      <c r="AI245" s="77">
        <f t="shared" si="40"/>
        <v>100000</v>
      </c>
      <c r="AJ245" s="77">
        <f t="shared" si="41"/>
        <v>30239</v>
      </c>
      <c r="AK245" s="139">
        <f t="shared" si="42"/>
        <v>0</v>
      </c>
      <c r="AL245" s="77">
        <f t="shared" si="43"/>
        <v>10000</v>
      </c>
      <c r="AM245" s="67"/>
      <c r="AN245" s="98">
        <f t="shared" si="44"/>
        <v>0</v>
      </c>
      <c r="AO245" s="142">
        <f t="shared" si="36"/>
        <v>0</v>
      </c>
      <c r="AP245" s="169"/>
      <c r="AQ245" s="145"/>
      <c r="AR245" s="149"/>
      <c r="AS245" s="154"/>
      <c r="AT245" s="89"/>
      <c r="AU245" s="89"/>
      <c r="AV245" s="162"/>
      <c r="AW245" s="67"/>
      <c r="AX245" s="165"/>
      <c r="AY245" s="167"/>
    </row>
    <row r="246" spans="2:51" ht="14.25">
      <c r="B246" s="113"/>
      <c r="C246" s="77"/>
      <c r="D246" s="115"/>
      <c r="E246" s="73"/>
      <c r="F246" s="160"/>
      <c r="G246" s="157"/>
      <c r="H246" s="73"/>
      <c r="I246" s="120"/>
      <c r="J246" s="66" t="str">
        <f t="shared" si="34"/>
        <v>5638029063</v>
      </c>
      <c r="K246" s="34" t="str">
        <f t="shared" si="37"/>
        <v>563801001</v>
      </c>
      <c r="L246" s="74">
        <f t="shared" si="35"/>
        <v>39010000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75">
        <f t="shared" si="38"/>
        <v>0</v>
      </c>
      <c r="AD246" s="86"/>
      <c r="AE246" s="69"/>
      <c r="AF246" s="69"/>
      <c r="AG246" s="69"/>
      <c r="AH246" s="76">
        <f t="shared" si="39"/>
        <v>0</v>
      </c>
      <c r="AI246" s="77">
        <f t="shared" si="40"/>
        <v>100000</v>
      </c>
      <c r="AJ246" s="77">
        <f t="shared" si="41"/>
        <v>30239</v>
      </c>
      <c r="AK246" s="139">
        <f t="shared" si="42"/>
        <v>0</v>
      </c>
      <c r="AL246" s="77">
        <f t="shared" si="43"/>
        <v>10000</v>
      </c>
      <c r="AM246" s="67"/>
      <c r="AN246" s="98">
        <f t="shared" si="44"/>
        <v>0</v>
      </c>
      <c r="AO246" s="142">
        <f t="shared" si="36"/>
        <v>0</v>
      </c>
      <c r="AP246" s="169"/>
      <c r="AQ246" s="145"/>
      <c r="AR246" s="149"/>
      <c r="AS246" s="154"/>
      <c r="AT246" s="89"/>
      <c r="AU246" s="89"/>
      <c r="AV246" s="162"/>
      <c r="AW246" s="67"/>
      <c r="AX246" s="165"/>
      <c r="AY246" s="167"/>
    </row>
    <row r="247" spans="2:51" ht="14.25">
      <c r="B247" s="113"/>
      <c r="C247" s="77"/>
      <c r="D247" s="115"/>
      <c r="E247" s="73"/>
      <c r="F247" s="160"/>
      <c r="G247" s="157"/>
      <c r="H247" s="73"/>
      <c r="I247" s="120"/>
      <c r="J247" s="66" t="str">
        <f t="shared" si="34"/>
        <v>5638029063</v>
      </c>
      <c r="K247" s="34" t="str">
        <f t="shared" si="37"/>
        <v>563801001</v>
      </c>
      <c r="L247" s="74">
        <f t="shared" si="35"/>
        <v>39010000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75">
        <f t="shared" si="38"/>
        <v>0</v>
      </c>
      <c r="AD247" s="86"/>
      <c r="AE247" s="69"/>
      <c r="AF247" s="69"/>
      <c r="AG247" s="69"/>
      <c r="AH247" s="76">
        <f t="shared" si="39"/>
        <v>0</v>
      </c>
      <c r="AI247" s="77">
        <f t="shared" si="40"/>
        <v>100000</v>
      </c>
      <c r="AJ247" s="77">
        <f t="shared" si="41"/>
        <v>30239</v>
      </c>
      <c r="AK247" s="139">
        <f t="shared" si="42"/>
        <v>0</v>
      </c>
      <c r="AL247" s="77">
        <f t="shared" si="43"/>
        <v>10000</v>
      </c>
      <c r="AM247" s="67"/>
      <c r="AN247" s="98">
        <f t="shared" si="44"/>
        <v>0</v>
      </c>
      <c r="AO247" s="142">
        <f t="shared" si="36"/>
        <v>0</v>
      </c>
      <c r="AP247" s="169"/>
      <c r="AQ247" s="145"/>
      <c r="AR247" s="149"/>
      <c r="AS247" s="154"/>
      <c r="AT247" s="89"/>
      <c r="AU247" s="89"/>
      <c r="AV247" s="162"/>
      <c r="AW247" s="67"/>
      <c r="AX247" s="165"/>
      <c r="AY247" s="167"/>
    </row>
    <row r="248" spans="2:51" ht="14.25">
      <c r="B248" s="113"/>
      <c r="C248" s="77"/>
      <c r="D248" s="115"/>
      <c r="E248" s="73"/>
      <c r="F248" s="160"/>
      <c r="G248" s="157"/>
      <c r="H248" s="73"/>
      <c r="I248" s="120"/>
      <c r="J248" s="66" t="str">
        <f t="shared" si="34"/>
        <v>5638029063</v>
      </c>
      <c r="K248" s="34" t="str">
        <f t="shared" si="37"/>
        <v>563801001</v>
      </c>
      <c r="L248" s="74">
        <f t="shared" si="35"/>
        <v>39010000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75">
        <f t="shared" si="38"/>
        <v>0</v>
      </c>
      <c r="AD248" s="86"/>
      <c r="AE248" s="69"/>
      <c r="AF248" s="69"/>
      <c r="AG248" s="69"/>
      <c r="AH248" s="76">
        <f t="shared" si="39"/>
        <v>0</v>
      </c>
      <c r="AI248" s="77">
        <f t="shared" si="40"/>
        <v>100000</v>
      </c>
      <c r="AJ248" s="77">
        <f t="shared" si="41"/>
        <v>30239</v>
      </c>
      <c r="AK248" s="139">
        <f t="shared" si="42"/>
        <v>0</v>
      </c>
      <c r="AL248" s="77">
        <f t="shared" si="43"/>
        <v>10000</v>
      </c>
      <c r="AM248" s="67"/>
      <c r="AN248" s="98">
        <f t="shared" si="44"/>
        <v>0</v>
      </c>
      <c r="AO248" s="142">
        <f t="shared" si="36"/>
        <v>0</v>
      </c>
      <c r="AP248" s="169"/>
      <c r="AQ248" s="145"/>
      <c r="AR248" s="149"/>
      <c r="AS248" s="154"/>
      <c r="AT248" s="89"/>
      <c r="AU248" s="89"/>
      <c r="AV248" s="162"/>
      <c r="AW248" s="67"/>
      <c r="AX248" s="165"/>
      <c r="AY248" s="167"/>
    </row>
    <row r="249" spans="2:51" ht="14.25">
      <c r="B249" s="113"/>
      <c r="C249" s="77"/>
      <c r="D249" s="115"/>
      <c r="E249" s="73"/>
      <c r="F249" s="160"/>
      <c r="G249" s="157"/>
      <c r="H249" s="73"/>
      <c r="I249" s="120"/>
      <c r="J249" s="66" t="str">
        <f t="shared" si="34"/>
        <v>5638029063</v>
      </c>
      <c r="K249" s="34" t="str">
        <f t="shared" si="37"/>
        <v>563801001</v>
      </c>
      <c r="L249" s="74">
        <f t="shared" si="35"/>
        <v>39010000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75">
        <f t="shared" si="38"/>
        <v>0</v>
      </c>
      <c r="AD249" s="86"/>
      <c r="AE249" s="69"/>
      <c r="AF249" s="69"/>
      <c r="AG249" s="69"/>
      <c r="AH249" s="76">
        <f t="shared" si="39"/>
        <v>0</v>
      </c>
      <c r="AI249" s="77">
        <f t="shared" si="40"/>
        <v>100000</v>
      </c>
      <c r="AJ249" s="77">
        <f t="shared" si="41"/>
        <v>30239</v>
      </c>
      <c r="AK249" s="139">
        <f t="shared" si="42"/>
        <v>0</v>
      </c>
      <c r="AL249" s="77">
        <f t="shared" si="43"/>
        <v>10000</v>
      </c>
      <c r="AM249" s="67"/>
      <c r="AN249" s="98">
        <f t="shared" si="44"/>
        <v>0</v>
      </c>
      <c r="AO249" s="142">
        <f t="shared" si="36"/>
        <v>0</v>
      </c>
      <c r="AP249" s="169"/>
      <c r="AQ249" s="145"/>
      <c r="AR249" s="149"/>
      <c r="AS249" s="154"/>
      <c r="AT249" s="89"/>
      <c r="AU249" s="89"/>
      <c r="AV249" s="162"/>
      <c r="AW249" s="67"/>
      <c r="AX249" s="165"/>
      <c r="AY249" s="167"/>
    </row>
    <row r="250" spans="2:51" ht="14.25">
      <c r="B250" s="113"/>
      <c r="C250" s="77"/>
      <c r="D250" s="115"/>
      <c r="E250" s="73"/>
      <c r="F250" s="160"/>
      <c r="G250" s="157"/>
      <c r="H250" s="73"/>
      <c r="I250" s="120"/>
      <c r="J250" s="66" t="str">
        <f t="shared" si="34"/>
        <v>5638029063</v>
      </c>
      <c r="K250" s="34" t="str">
        <f t="shared" si="37"/>
        <v>563801001</v>
      </c>
      <c r="L250" s="74">
        <f t="shared" si="35"/>
        <v>39010000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75">
        <f t="shared" si="38"/>
        <v>0</v>
      </c>
      <c r="AD250" s="86"/>
      <c r="AE250" s="69"/>
      <c r="AF250" s="69"/>
      <c r="AG250" s="69"/>
      <c r="AH250" s="76">
        <f t="shared" si="39"/>
        <v>0</v>
      </c>
      <c r="AI250" s="77">
        <f t="shared" si="40"/>
        <v>100000</v>
      </c>
      <c r="AJ250" s="77">
        <f t="shared" si="41"/>
        <v>30239</v>
      </c>
      <c r="AK250" s="139">
        <f t="shared" si="42"/>
        <v>0</v>
      </c>
      <c r="AL250" s="77">
        <f t="shared" si="43"/>
        <v>10000</v>
      </c>
      <c r="AM250" s="67"/>
      <c r="AN250" s="98">
        <f t="shared" si="44"/>
        <v>0</v>
      </c>
      <c r="AO250" s="142">
        <f t="shared" si="36"/>
        <v>0</v>
      </c>
      <c r="AP250" s="169"/>
      <c r="AQ250" s="145"/>
      <c r="AR250" s="149"/>
      <c r="AS250" s="154"/>
      <c r="AT250" s="89"/>
      <c r="AU250" s="89"/>
      <c r="AV250" s="162"/>
      <c r="AW250" s="67"/>
      <c r="AX250" s="165"/>
      <c r="AY250" s="167"/>
    </row>
    <row r="251" spans="2:51" ht="14.25">
      <c r="B251" s="113"/>
      <c r="C251" s="77"/>
      <c r="D251" s="115"/>
      <c r="E251" s="73"/>
      <c r="F251" s="160"/>
      <c r="G251" s="157"/>
      <c r="H251" s="73"/>
      <c r="I251" s="120"/>
      <c r="J251" s="66" t="str">
        <f t="shared" si="34"/>
        <v>5638029063</v>
      </c>
      <c r="K251" s="34" t="str">
        <f t="shared" si="37"/>
        <v>563801001</v>
      </c>
      <c r="L251" s="74">
        <f t="shared" si="35"/>
        <v>39010000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75">
        <f t="shared" si="38"/>
        <v>0</v>
      </c>
      <c r="AD251" s="86"/>
      <c r="AE251" s="69"/>
      <c r="AF251" s="69"/>
      <c r="AG251" s="69"/>
      <c r="AH251" s="76">
        <f t="shared" si="39"/>
        <v>0</v>
      </c>
      <c r="AI251" s="77">
        <f t="shared" si="40"/>
        <v>100000</v>
      </c>
      <c r="AJ251" s="77">
        <f t="shared" si="41"/>
        <v>30239</v>
      </c>
      <c r="AK251" s="139">
        <f t="shared" si="42"/>
        <v>0</v>
      </c>
      <c r="AL251" s="77">
        <f t="shared" si="43"/>
        <v>10000</v>
      </c>
      <c r="AM251" s="67"/>
      <c r="AN251" s="98">
        <f t="shared" si="44"/>
        <v>0</v>
      </c>
      <c r="AO251" s="142">
        <f t="shared" si="36"/>
        <v>0</v>
      </c>
      <c r="AP251" s="169"/>
      <c r="AQ251" s="145"/>
      <c r="AR251" s="149"/>
      <c r="AS251" s="154"/>
      <c r="AT251" s="89"/>
      <c r="AU251" s="89"/>
      <c r="AV251" s="162"/>
      <c r="AW251" s="67"/>
      <c r="AX251" s="165"/>
      <c r="AY251" s="167"/>
    </row>
    <row r="252" spans="2:51" ht="14.25">
      <c r="B252" s="113"/>
      <c r="C252" s="77"/>
      <c r="D252" s="115"/>
      <c r="E252" s="73"/>
      <c r="F252" s="160"/>
      <c r="G252" s="157"/>
      <c r="H252" s="73"/>
      <c r="I252" s="120"/>
      <c r="J252" s="66" t="str">
        <f t="shared" si="34"/>
        <v>5638029063</v>
      </c>
      <c r="K252" s="34" t="str">
        <f t="shared" si="37"/>
        <v>563801001</v>
      </c>
      <c r="L252" s="74">
        <f t="shared" si="35"/>
        <v>39010000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75">
        <f t="shared" si="38"/>
        <v>0</v>
      </c>
      <c r="AD252" s="86"/>
      <c r="AE252" s="69"/>
      <c r="AF252" s="69"/>
      <c r="AG252" s="69"/>
      <c r="AH252" s="76">
        <f t="shared" si="39"/>
        <v>0</v>
      </c>
      <c r="AI252" s="77">
        <f t="shared" si="40"/>
        <v>100000</v>
      </c>
      <c r="AJ252" s="77">
        <f t="shared" si="41"/>
        <v>30239</v>
      </c>
      <c r="AK252" s="139">
        <f t="shared" si="42"/>
        <v>0</v>
      </c>
      <c r="AL252" s="77">
        <f t="shared" si="43"/>
        <v>10000</v>
      </c>
      <c r="AM252" s="67"/>
      <c r="AN252" s="98">
        <f t="shared" si="44"/>
        <v>0</v>
      </c>
      <c r="AO252" s="142">
        <f t="shared" si="36"/>
        <v>0</v>
      </c>
      <c r="AP252" s="169"/>
      <c r="AQ252" s="145"/>
      <c r="AR252" s="149"/>
      <c r="AS252" s="154"/>
      <c r="AT252" s="89"/>
      <c r="AU252" s="89"/>
      <c r="AV252" s="162"/>
      <c r="AW252" s="67"/>
      <c r="AX252" s="165"/>
      <c r="AY252" s="167"/>
    </row>
    <row r="253" spans="2:51" ht="14.25">
      <c r="B253" s="113"/>
      <c r="C253" s="77"/>
      <c r="D253" s="115"/>
      <c r="E253" s="73"/>
      <c r="F253" s="160"/>
      <c r="G253" s="157"/>
      <c r="H253" s="73"/>
      <c r="I253" s="120"/>
      <c r="J253" s="66" t="str">
        <f t="shared" si="34"/>
        <v>5638029063</v>
      </c>
      <c r="K253" s="34" t="str">
        <f t="shared" si="37"/>
        <v>563801001</v>
      </c>
      <c r="L253" s="74">
        <f t="shared" si="35"/>
        <v>39010000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75">
        <f t="shared" si="38"/>
        <v>0</v>
      </c>
      <c r="AD253" s="86"/>
      <c r="AE253" s="69"/>
      <c r="AF253" s="69"/>
      <c r="AG253" s="69"/>
      <c r="AH253" s="76">
        <f t="shared" si="39"/>
        <v>0</v>
      </c>
      <c r="AI253" s="77">
        <f t="shared" si="40"/>
        <v>100000</v>
      </c>
      <c r="AJ253" s="77">
        <f t="shared" si="41"/>
        <v>30239</v>
      </c>
      <c r="AK253" s="139">
        <f t="shared" si="42"/>
        <v>0</v>
      </c>
      <c r="AL253" s="77">
        <f t="shared" si="43"/>
        <v>10000</v>
      </c>
      <c r="AM253" s="67"/>
      <c r="AN253" s="98">
        <f t="shared" si="44"/>
        <v>0</v>
      </c>
      <c r="AO253" s="142">
        <f t="shared" si="36"/>
        <v>0</v>
      </c>
      <c r="AP253" s="169"/>
      <c r="AQ253" s="145"/>
      <c r="AR253" s="149"/>
      <c r="AS253" s="154"/>
      <c r="AT253" s="89"/>
      <c r="AU253" s="89"/>
      <c r="AV253" s="162"/>
      <c r="AW253" s="67"/>
      <c r="AX253" s="165"/>
      <c r="AY253" s="167"/>
    </row>
    <row r="254" spans="2:51" ht="14.25">
      <c r="B254" s="113"/>
      <c r="C254" s="77"/>
      <c r="D254" s="115"/>
      <c r="E254" s="73"/>
      <c r="F254" s="160"/>
      <c r="G254" s="157"/>
      <c r="H254" s="73"/>
      <c r="I254" s="120"/>
      <c r="J254" s="66" t="str">
        <f t="shared" si="34"/>
        <v>5638029063</v>
      </c>
      <c r="K254" s="34" t="str">
        <f t="shared" si="37"/>
        <v>563801001</v>
      </c>
      <c r="L254" s="74">
        <f t="shared" si="35"/>
        <v>39010000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75">
        <f t="shared" si="38"/>
        <v>0</v>
      </c>
      <c r="AD254" s="86"/>
      <c r="AE254" s="69"/>
      <c r="AF254" s="69"/>
      <c r="AG254" s="69"/>
      <c r="AH254" s="76">
        <f t="shared" si="39"/>
        <v>0</v>
      </c>
      <c r="AI254" s="77">
        <f t="shared" si="40"/>
        <v>100000</v>
      </c>
      <c r="AJ254" s="77">
        <f t="shared" si="41"/>
        <v>30239</v>
      </c>
      <c r="AK254" s="139">
        <f t="shared" si="42"/>
        <v>0</v>
      </c>
      <c r="AL254" s="77">
        <f t="shared" si="43"/>
        <v>10000</v>
      </c>
      <c r="AM254" s="67"/>
      <c r="AN254" s="98">
        <f t="shared" si="44"/>
        <v>0</v>
      </c>
      <c r="AO254" s="142">
        <f t="shared" si="36"/>
        <v>0</v>
      </c>
      <c r="AP254" s="169"/>
      <c r="AQ254" s="145"/>
      <c r="AR254" s="149"/>
      <c r="AS254" s="154"/>
      <c r="AT254" s="89"/>
      <c r="AU254" s="89"/>
      <c r="AV254" s="162"/>
      <c r="AW254" s="67"/>
      <c r="AX254" s="165"/>
      <c r="AY254" s="167"/>
    </row>
    <row r="255" spans="2:51" ht="14.25">
      <c r="B255" s="113"/>
      <c r="C255" s="77"/>
      <c r="D255" s="115"/>
      <c r="E255" s="73"/>
      <c r="F255" s="160"/>
      <c r="G255" s="157"/>
      <c r="H255" s="73"/>
      <c r="I255" s="120"/>
      <c r="J255" s="66" t="str">
        <f t="shared" si="34"/>
        <v>5638029063</v>
      </c>
      <c r="K255" s="34" t="str">
        <f t="shared" si="37"/>
        <v>563801001</v>
      </c>
      <c r="L255" s="74">
        <f t="shared" si="35"/>
        <v>39010000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75">
        <f t="shared" si="38"/>
        <v>0</v>
      </c>
      <c r="AD255" s="86"/>
      <c r="AE255" s="69"/>
      <c r="AF255" s="69"/>
      <c r="AG255" s="69"/>
      <c r="AH255" s="76">
        <f t="shared" si="39"/>
        <v>0</v>
      </c>
      <c r="AI255" s="77">
        <f t="shared" si="40"/>
        <v>100000</v>
      </c>
      <c r="AJ255" s="77">
        <f t="shared" si="41"/>
        <v>30239</v>
      </c>
      <c r="AK255" s="139">
        <f t="shared" si="42"/>
        <v>0</v>
      </c>
      <c r="AL255" s="77">
        <f t="shared" si="43"/>
        <v>10000</v>
      </c>
      <c r="AM255" s="67"/>
      <c r="AN255" s="98">
        <f t="shared" si="44"/>
        <v>0</v>
      </c>
      <c r="AO255" s="142">
        <f t="shared" si="36"/>
        <v>0</v>
      </c>
      <c r="AP255" s="169"/>
      <c r="AQ255" s="145"/>
      <c r="AR255" s="149"/>
      <c r="AS255" s="154"/>
      <c r="AT255" s="89"/>
      <c r="AU255" s="89"/>
      <c r="AV255" s="162"/>
      <c r="AW255" s="67"/>
      <c r="AX255" s="165"/>
      <c r="AY255" s="167"/>
    </row>
    <row r="256" spans="2:51" ht="14.25">
      <c r="B256" s="113"/>
      <c r="C256" s="77"/>
      <c r="D256" s="115"/>
      <c r="E256" s="73"/>
      <c r="F256" s="160"/>
      <c r="G256" s="157"/>
      <c r="H256" s="73"/>
      <c r="I256" s="120"/>
      <c r="J256" s="66" t="str">
        <f t="shared" si="34"/>
        <v>5638029063</v>
      </c>
      <c r="K256" s="34" t="str">
        <f t="shared" si="37"/>
        <v>563801001</v>
      </c>
      <c r="L256" s="74">
        <f t="shared" si="35"/>
        <v>39010000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75">
        <f t="shared" si="38"/>
        <v>0</v>
      </c>
      <c r="AD256" s="86"/>
      <c r="AE256" s="69"/>
      <c r="AF256" s="69"/>
      <c r="AG256" s="69"/>
      <c r="AH256" s="76">
        <f t="shared" si="39"/>
        <v>0</v>
      </c>
      <c r="AI256" s="77">
        <f t="shared" si="40"/>
        <v>100000</v>
      </c>
      <c r="AJ256" s="77">
        <f t="shared" si="41"/>
        <v>30239</v>
      </c>
      <c r="AK256" s="139">
        <f t="shared" si="42"/>
        <v>0</v>
      </c>
      <c r="AL256" s="77">
        <f t="shared" si="43"/>
        <v>10000</v>
      </c>
      <c r="AM256" s="67"/>
      <c r="AN256" s="98">
        <f t="shared" si="44"/>
        <v>0</v>
      </c>
      <c r="AO256" s="142">
        <f t="shared" si="36"/>
        <v>0</v>
      </c>
      <c r="AP256" s="169"/>
      <c r="AQ256" s="145"/>
      <c r="AR256" s="149"/>
      <c r="AS256" s="154"/>
      <c r="AT256" s="89"/>
      <c r="AU256" s="89"/>
      <c r="AV256" s="162"/>
      <c r="AW256" s="67"/>
      <c r="AX256" s="165"/>
      <c r="AY256" s="167"/>
    </row>
    <row r="257" spans="2:51" ht="14.25">
      <c r="B257" s="113"/>
      <c r="C257" s="77"/>
      <c r="D257" s="115"/>
      <c r="E257" s="73"/>
      <c r="F257" s="160"/>
      <c r="G257" s="157"/>
      <c r="H257" s="73"/>
      <c r="I257" s="120"/>
      <c r="J257" s="66" t="str">
        <f t="shared" si="34"/>
        <v>5638029063</v>
      </c>
      <c r="K257" s="34" t="str">
        <f t="shared" si="37"/>
        <v>563801001</v>
      </c>
      <c r="L257" s="74">
        <f t="shared" si="35"/>
        <v>39010000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75">
        <f t="shared" si="38"/>
        <v>0</v>
      </c>
      <c r="AD257" s="86"/>
      <c r="AE257" s="69"/>
      <c r="AF257" s="69"/>
      <c r="AG257" s="69"/>
      <c r="AH257" s="76">
        <f t="shared" si="39"/>
        <v>0</v>
      </c>
      <c r="AI257" s="77">
        <f t="shared" si="40"/>
        <v>100000</v>
      </c>
      <c r="AJ257" s="77">
        <f t="shared" si="41"/>
        <v>30239</v>
      </c>
      <c r="AK257" s="139">
        <f t="shared" si="42"/>
        <v>0</v>
      </c>
      <c r="AL257" s="77">
        <f t="shared" si="43"/>
        <v>10000</v>
      </c>
      <c r="AM257" s="67"/>
      <c r="AN257" s="98">
        <f t="shared" si="44"/>
        <v>0</v>
      </c>
      <c r="AO257" s="142">
        <f t="shared" si="36"/>
        <v>0</v>
      </c>
      <c r="AP257" s="169"/>
      <c r="AQ257" s="145"/>
      <c r="AR257" s="149"/>
      <c r="AS257" s="154"/>
      <c r="AT257" s="89"/>
      <c r="AU257" s="89"/>
      <c r="AV257" s="162"/>
      <c r="AW257" s="67"/>
      <c r="AX257" s="165"/>
      <c r="AY257" s="167"/>
    </row>
    <row r="258" spans="2:51" ht="14.25">
      <c r="B258" s="113"/>
      <c r="C258" s="77"/>
      <c r="D258" s="115"/>
      <c r="E258" s="73"/>
      <c r="F258" s="160"/>
      <c r="G258" s="157"/>
      <c r="H258" s="73"/>
      <c r="I258" s="120"/>
      <c r="J258" s="66" t="str">
        <f t="shared" si="34"/>
        <v>5638029063</v>
      </c>
      <c r="K258" s="34" t="str">
        <f t="shared" si="37"/>
        <v>563801001</v>
      </c>
      <c r="L258" s="74">
        <f t="shared" si="35"/>
        <v>39010000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75">
        <f t="shared" si="38"/>
        <v>0</v>
      </c>
      <c r="AD258" s="86"/>
      <c r="AE258" s="69"/>
      <c r="AF258" s="69"/>
      <c r="AG258" s="69"/>
      <c r="AH258" s="76">
        <f t="shared" si="39"/>
        <v>0</v>
      </c>
      <c r="AI258" s="77">
        <f t="shared" si="40"/>
        <v>100000</v>
      </c>
      <c r="AJ258" s="77">
        <f t="shared" si="41"/>
        <v>30239</v>
      </c>
      <c r="AK258" s="139">
        <f t="shared" si="42"/>
        <v>0</v>
      </c>
      <c r="AL258" s="77">
        <f t="shared" si="43"/>
        <v>10000</v>
      </c>
      <c r="AM258" s="67"/>
      <c r="AN258" s="98">
        <f t="shared" si="44"/>
        <v>0</v>
      </c>
      <c r="AO258" s="142">
        <f t="shared" si="36"/>
        <v>0</v>
      </c>
      <c r="AP258" s="169"/>
      <c r="AQ258" s="145"/>
      <c r="AR258" s="149"/>
      <c r="AS258" s="154"/>
      <c r="AT258" s="89"/>
      <c r="AU258" s="89"/>
      <c r="AV258" s="162"/>
      <c r="AW258" s="67"/>
      <c r="AX258" s="165"/>
      <c r="AY258" s="167"/>
    </row>
    <row r="259" spans="2:51" ht="14.25">
      <c r="B259" s="113"/>
      <c r="C259" s="77"/>
      <c r="D259" s="115"/>
      <c r="E259" s="73"/>
      <c r="F259" s="160"/>
      <c r="G259" s="157"/>
      <c r="H259" s="73"/>
      <c r="I259" s="120"/>
      <c r="J259" s="66" t="str">
        <f t="shared" si="34"/>
        <v>5638029063</v>
      </c>
      <c r="K259" s="34" t="str">
        <f t="shared" si="37"/>
        <v>563801001</v>
      </c>
      <c r="L259" s="74">
        <f t="shared" si="35"/>
        <v>39010000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75">
        <f t="shared" si="38"/>
        <v>0</v>
      </c>
      <c r="AD259" s="86"/>
      <c r="AE259" s="69"/>
      <c r="AF259" s="69"/>
      <c r="AG259" s="69"/>
      <c r="AH259" s="76">
        <f t="shared" si="39"/>
        <v>0</v>
      </c>
      <c r="AI259" s="77">
        <f t="shared" si="40"/>
        <v>100000</v>
      </c>
      <c r="AJ259" s="77">
        <f t="shared" si="41"/>
        <v>30239</v>
      </c>
      <c r="AK259" s="139">
        <f t="shared" si="42"/>
        <v>0</v>
      </c>
      <c r="AL259" s="77">
        <f t="shared" si="43"/>
        <v>10000</v>
      </c>
      <c r="AM259" s="67"/>
      <c r="AN259" s="98">
        <f t="shared" si="44"/>
        <v>0</v>
      </c>
      <c r="AO259" s="142">
        <f t="shared" si="36"/>
        <v>0</v>
      </c>
      <c r="AP259" s="169"/>
      <c r="AQ259" s="145"/>
      <c r="AR259" s="149"/>
      <c r="AS259" s="154"/>
      <c r="AT259" s="89"/>
      <c r="AU259" s="89"/>
      <c r="AV259" s="162"/>
      <c r="AW259" s="67"/>
      <c r="AX259" s="165"/>
      <c r="AY259" s="167"/>
    </row>
    <row r="260" spans="2:51" ht="14.25">
      <c r="B260" s="113"/>
      <c r="C260" s="77"/>
      <c r="D260" s="115"/>
      <c r="E260" s="73"/>
      <c r="F260" s="160"/>
      <c r="G260" s="157"/>
      <c r="H260" s="73"/>
      <c r="I260" s="120"/>
      <c r="J260" s="66" t="str">
        <f t="shared" si="34"/>
        <v>5638029063</v>
      </c>
      <c r="K260" s="34" t="str">
        <f t="shared" si="37"/>
        <v>563801001</v>
      </c>
      <c r="L260" s="74">
        <f t="shared" si="35"/>
        <v>39010000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75">
        <f t="shared" si="38"/>
        <v>0</v>
      </c>
      <c r="AD260" s="86"/>
      <c r="AE260" s="69"/>
      <c r="AF260" s="69"/>
      <c r="AG260" s="69"/>
      <c r="AH260" s="76">
        <f t="shared" si="39"/>
        <v>0</v>
      </c>
      <c r="AI260" s="77">
        <f t="shared" si="40"/>
        <v>100000</v>
      </c>
      <c r="AJ260" s="77">
        <f t="shared" si="41"/>
        <v>30239</v>
      </c>
      <c r="AK260" s="139">
        <f t="shared" si="42"/>
        <v>0</v>
      </c>
      <c r="AL260" s="77">
        <f t="shared" si="43"/>
        <v>10000</v>
      </c>
      <c r="AM260" s="67"/>
      <c r="AN260" s="98">
        <f t="shared" si="44"/>
        <v>0</v>
      </c>
      <c r="AO260" s="142">
        <f t="shared" si="36"/>
        <v>0</v>
      </c>
      <c r="AP260" s="169"/>
      <c r="AQ260" s="145"/>
      <c r="AR260" s="149"/>
      <c r="AS260" s="154"/>
      <c r="AT260" s="89"/>
      <c r="AU260" s="89"/>
      <c r="AV260" s="162"/>
      <c r="AW260" s="67"/>
      <c r="AX260" s="165"/>
      <c r="AY260" s="167"/>
    </row>
    <row r="261" spans="2:51" ht="14.25">
      <c r="B261" s="113"/>
      <c r="C261" s="77"/>
      <c r="D261" s="115"/>
      <c r="E261" s="73"/>
      <c r="F261" s="160"/>
      <c r="G261" s="157"/>
      <c r="H261" s="73"/>
      <c r="I261" s="120"/>
      <c r="J261" s="66" t="str">
        <f t="shared" si="34"/>
        <v>5638029063</v>
      </c>
      <c r="K261" s="34" t="str">
        <f t="shared" si="37"/>
        <v>563801001</v>
      </c>
      <c r="L261" s="74">
        <f t="shared" si="35"/>
        <v>39010000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75">
        <f t="shared" si="38"/>
        <v>0</v>
      </c>
      <c r="AD261" s="86"/>
      <c r="AE261" s="69"/>
      <c r="AF261" s="69"/>
      <c r="AG261" s="69"/>
      <c r="AH261" s="76">
        <f t="shared" si="39"/>
        <v>0</v>
      </c>
      <c r="AI261" s="77">
        <f t="shared" si="40"/>
        <v>100000</v>
      </c>
      <c r="AJ261" s="77">
        <f t="shared" si="41"/>
        <v>30239</v>
      </c>
      <c r="AK261" s="139">
        <f t="shared" si="42"/>
        <v>0</v>
      </c>
      <c r="AL261" s="77">
        <f t="shared" si="43"/>
        <v>10000</v>
      </c>
      <c r="AM261" s="67"/>
      <c r="AN261" s="98">
        <f t="shared" si="44"/>
        <v>0</v>
      </c>
      <c r="AO261" s="142">
        <f t="shared" si="36"/>
        <v>0</v>
      </c>
      <c r="AP261" s="169"/>
      <c r="AQ261" s="145"/>
      <c r="AR261" s="149"/>
      <c r="AS261" s="154"/>
      <c r="AT261" s="89"/>
      <c r="AU261" s="89"/>
      <c r="AV261" s="162"/>
      <c r="AW261" s="67"/>
      <c r="AX261" s="165"/>
      <c r="AY261" s="167"/>
    </row>
    <row r="262" spans="2:51" ht="14.25">
      <c r="B262" s="113"/>
      <c r="C262" s="77"/>
      <c r="D262" s="115"/>
      <c r="E262" s="73"/>
      <c r="F262" s="160"/>
      <c r="G262" s="157"/>
      <c r="H262" s="73"/>
      <c r="I262" s="120"/>
      <c r="J262" s="66" t="str">
        <f t="shared" si="34"/>
        <v>5638029063</v>
      </c>
      <c r="K262" s="34" t="str">
        <f t="shared" si="37"/>
        <v>563801001</v>
      </c>
      <c r="L262" s="74">
        <f t="shared" si="35"/>
        <v>39010000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75">
        <f t="shared" si="38"/>
        <v>0</v>
      </c>
      <c r="AD262" s="86"/>
      <c r="AE262" s="69"/>
      <c r="AF262" s="69"/>
      <c r="AG262" s="69"/>
      <c r="AH262" s="76">
        <f t="shared" si="39"/>
        <v>0</v>
      </c>
      <c r="AI262" s="77">
        <f t="shared" si="40"/>
        <v>100000</v>
      </c>
      <c r="AJ262" s="77">
        <f t="shared" si="41"/>
        <v>30239</v>
      </c>
      <c r="AK262" s="139">
        <f t="shared" si="42"/>
        <v>0</v>
      </c>
      <c r="AL262" s="77">
        <f t="shared" si="43"/>
        <v>10000</v>
      </c>
      <c r="AM262" s="67"/>
      <c r="AN262" s="98">
        <f t="shared" si="44"/>
        <v>0</v>
      </c>
      <c r="AO262" s="142">
        <f t="shared" si="36"/>
        <v>0</v>
      </c>
      <c r="AP262" s="169"/>
      <c r="AQ262" s="145"/>
      <c r="AR262" s="149"/>
      <c r="AS262" s="154"/>
      <c r="AT262" s="89"/>
      <c r="AU262" s="89"/>
      <c r="AV262" s="162"/>
      <c r="AW262" s="67"/>
      <c r="AX262" s="165"/>
      <c r="AY262" s="167"/>
    </row>
    <row r="263" spans="2:51" ht="14.25">
      <c r="B263" s="113"/>
      <c r="C263" s="77"/>
      <c r="D263" s="115"/>
      <c r="E263" s="73"/>
      <c r="F263" s="160"/>
      <c r="G263" s="157"/>
      <c r="H263" s="73"/>
      <c r="I263" s="120"/>
      <c r="J263" s="66" t="str">
        <f t="shared" si="34"/>
        <v>5638029063</v>
      </c>
      <c r="K263" s="34" t="str">
        <f t="shared" si="37"/>
        <v>563801001</v>
      </c>
      <c r="L263" s="74">
        <f t="shared" si="35"/>
        <v>39010000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75">
        <f t="shared" si="38"/>
        <v>0</v>
      </c>
      <c r="AD263" s="86"/>
      <c r="AE263" s="69"/>
      <c r="AF263" s="69"/>
      <c r="AG263" s="69"/>
      <c r="AH263" s="76">
        <f t="shared" si="39"/>
        <v>0</v>
      </c>
      <c r="AI263" s="77">
        <f t="shared" si="40"/>
        <v>100000</v>
      </c>
      <c r="AJ263" s="77">
        <f t="shared" si="41"/>
        <v>30239</v>
      </c>
      <c r="AK263" s="139">
        <f t="shared" si="42"/>
        <v>0</v>
      </c>
      <c r="AL263" s="77">
        <f t="shared" si="43"/>
        <v>10000</v>
      </c>
      <c r="AM263" s="67"/>
      <c r="AN263" s="98">
        <f t="shared" si="44"/>
        <v>0</v>
      </c>
      <c r="AO263" s="142">
        <f t="shared" si="36"/>
        <v>0</v>
      </c>
      <c r="AP263" s="169"/>
      <c r="AQ263" s="145"/>
      <c r="AR263" s="149"/>
      <c r="AS263" s="154"/>
      <c r="AT263" s="89"/>
      <c r="AU263" s="89"/>
      <c r="AV263" s="162"/>
      <c r="AW263" s="67"/>
      <c r="AX263" s="165"/>
      <c r="AY263" s="167"/>
    </row>
    <row r="264" spans="2:51" ht="14.25">
      <c r="B264" s="113"/>
      <c r="C264" s="77"/>
      <c r="D264" s="115"/>
      <c r="E264" s="73"/>
      <c r="F264" s="160"/>
      <c r="G264" s="157"/>
      <c r="H264" s="73"/>
      <c r="I264" s="120"/>
      <c r="J264" s="66" t="str">
        <f t="shared" si="34"/>
        <v>5638029063</v>
      </c>
      <c r="K264" s="34" t="str">
        <f t="shared" si="37"/>
        <v>563801001</v>
      </c>
      <c r="L264" s="74">
        <f t="shared" si="35"/>
        <v>39010000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75">
        <f t="shared" si="38"/>
        <v>0</v>
      </c>
      <c r="AD264" s="86"/>
      <c r="AE264" s="69"/>
      <c r="AF264" s="69"/>
      <c r="AG264" s="69"/>
      <c r="AH264" s="76">
        <f t="shared" si="39"/>
        <v>0</v>
      </c>
      <c r="AI264" s="77">
        <f t="shared" si="40"/>
        <v>100000</v>
      </c>
      <c r="AJ264" s="77">
        <f t="shared" si="41"/>
        <v>30239</v>
      </c>
      <c r="AK264" s="139">
        <f t="shared" si="42"/>
        <v>0</v>
      </c>
      <c r="AL264" s="77">
        <f t="shared" si="43"/>
        <v>10000</v>
      </c>
      <c r="AM264" s="67"/>
      <c r="AN264" s="98">
        <f t="shared" si="44"/>
        <v>0</v>
      </c>
      <c r="AO264" s="142">
        <f t="shared" si="36"/>
        <v>0</v>
      </c>
      <c r="AP264" s="169"/>
      <c r="AQ264" s="145"/>
      <c r="AR264" s="149"/>
      <c r="AS264" s="154"/>
      <c r="AT264" s="89"/>
      <c r="AU264" s="89"/>
      <c r="AV264" s="162"/>
      <c r="AW264" s="67"/>
      <c r="AX264" s="165"/>
      <c r="AY264" s="167"/>
    </row>
    <row r="265" spans="2:51" ht="14.25">
      <c r="B265" s="113"/>
      <c r="C265" s="77"/>
      <c r="D265" s="115"/>
      <c r="E265" s="73"/>
      <c r="F265" s="160"/>
      <c r="G265" s="157"/>
      <c r="H265" s="73"/>
      <c r="I265" s="120"/>
      <c r="J265" s="66" t="str">
        <f t="shared" si="34"/>
        <v>5638029063</v>
      </c>
      <c r="K265" s="34" t="str">
        <f t="shared" si="37"/>
        <v>563801001</v>
      </c>
      <c r="L265" s="74">
        <f t="shared" si="35"/>
        <v>39010000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75">
        <f t="shared" si="38"/>
        <v>0</v>
      </c>
      <c r="AD265" s="86"/>
      <c r="AE265" s="69"/>
      <c r="AF265" s="69"/>
      <c r="AG265" s="69"/>
      <c r="AH265" s="76">
        <f t="shared" si="39"/>
        <v>0</v>
      </c>
      <c r="AI265" s="77">
        <f t="shared" si="40"/>
        <v>100000</v>
      </c>
      <c r="AJ265" s="77">
        <f t="shared" si="41"/>
        <v>30239</v>
      </c>
      <c r="AK265" s="139">
        <f t="shared" si="42"/>
        <v>0</v>
      </c>
      <c r="AL265" s="77">
        <f t="shared" si="43"/>
        <v>10000</v>
      </c>
      <c r="AM265" s="67"/>
      <c r="AN265" s="98">
        <f t="shared" si="44"/>
        <v>0</v>
      </c>
      <c r="AO265" s="142">
        <f t="shared" si="36"/>
        <v>0</v>
      </c>
      <c r="AP265" s="169"/>
      <c r="AQ265" s="145"/>
      <c r="AR265" s="149"/>
      <c r="AS265" s="154"/>
      <c r="AT265" s="89"/>
      <c r="AU265" s="89"/>
      <c r="AV265" s="162"/>
      <c r="AW265" s="67"/>
      <c r="AX265" s="165"/>
      <c r="AY265" s="167"/>
    </row>
    <row r="266" spans="2:51" ht="14.25">
      <c r="B266" s="113"/>
      <c r="C266" s="77"/>
      <c r="D266" s="115"/>
      <c r="E266" s="73"/>
      <c r="F266" s="160"/>
      <c r="G266" s="157"/>
      <c r="H266" s="73"/>
      <c r="I266" s="120"/>
      <c r="J266" s="66" t="str">
        <f t="shared" si="34"/>
        <v>5638029063</v>
      </c>
      <c r="K266" s="34" t="str">
        <f t="shared" si="37"/>
        <v>563801001</v>
      </c>
      <c r="L266" s="74">
        <f t="shared" si="35"/>
        <v>39010000</v>
      </c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75">
        <f t="shared" si="38"/>
        <v>0</v>
      </c>
      <c r="AD266" s="86"/>
      <c r="AE266" s="69"/>
      <c r="AF266" s="69"/>
      <c r="AG266" s="69"/>
      <c r="AH266" s="76">
        <f t="shared" si="39"/>
        <v>0</v>
      </c>
      <c r="AI266" s="77">
        <f t="shared" si="40"/>
        <v>100000</v>
      </c>
      <c r="AJ266" s="77">
        <f t="shared" si="41"/>
        <v>30239</v>
      </c>
      <c r="AK266" s="139">
        <f t="shared" si="42"/>
        <v>0</v>
      </c>
      <c r="AL266" s="77">
        <f t="shared" si="43"/>
        <v>10000</v>
      </c>
      <c r="AM266" s="67"/>
      <c r="AN266" s="98">
        <f t="shared" si="44"/>
        <v>0</v>
      </c>
      <c r="AO266" s="142">
        <f t="shared" si="36"/>
        <v>0</v>
      </c>
      <c r="AP266" s="169"/>
      <c r="AQ266" s="145"/>
      <c r="AR266" s="149"/>
      <c r="AS266" s="154"/>
      <c r="AT266" s="89"/>
      <c r="AU266" s="89"/>
      <c r="AV266" s="162"/>
      <c r="AW266" s="67"/>
      <c r="AX266" s="165"/>
      <c r="AY266" s="167"/>
    </row>
    <row r="267" spans="2:51" ht="14.25">
      <c r="B267" s="113"/>
      <c r="C267" s="77"/>
      <c r="D267" s="115"/>
      <c r="E267" s="73"/>
      <c r="F267" s="160"/>
      <c r="G267" s="157"/>
      <c r="H267" s="73"/>
      <c r="I267" s="120"/>
      <c r="J267" s="66" t="str">
        <f t="shared" si="34"/>
        <v>5638029063</v>
      </c>
      <c r="K267" s="34" t="str">
        <f t="shared" si="37"/>
        <v>563801001</v>
      </c>
      <c r="L267" s="74">
        <f t="shared" si="35"/>
        <v>39010000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75">
        <f t="shared" si="38"/>
        <v>0</v>
      </c>
      <c r="AD267" s="86"/>
      <c r="AE267" s="69"/>
      <c r="AF267" s="69"/>
      <c r="AG267" s="69"/>
      <c r="AH267" s="76">
        <f t="shared" si="39"/>
        <v>0</v>
      </c>
      <c r="AI267" s="77">
        <f t="shared" si="40"/>
        <v>100000</v>
      </c>
      <c r="AJ267" s="77">
        <f t="shared" si="41"/>
        <v>30239</v>
      </c>
      <c r="AK267" s="139">
        <f t="shared" si="42"/>
        <v>0</v>
      </c>
      <c r="AL267" s="77">
        <f t="shared" si="43"/>
        <v>10000</v>
      </c>
      <c r="AM267" s="67"/>
      <c r="AN267" s="98">
        <f t="shared" si="44"/>
        <v>0</v>
      </c>
      <c r="AO267" s="142">
        <f t="shared" si="36"/>
        <v>0</v>
      </c>
      <c r="AP267" s="169"/>
      <c r="AQ267" s="145"/>
      <c r="AR267" s="149"/>
      <c r="AS267" s="154"/>
      <c r="AT267" s="89"/>
      <c r="AU267" s="89"/>
      <c r="AV267" s="162"/>
      <c r="AW267" s="67"/>
      <c r="AX267" s="165"/>
      <c r="AY267" s="167"/>
    </row>
    <row r="268" spans="2:51" ht="14.25">
      <c r="B268" s="113"/>
      <c r="C268" s="77"/>
      <c r="D268" s="115"/>
      <c r="E268" s="73"/>
      <c r="F268" s="160"/>
      <c r="G268" s="157"/>
      <c r="H268" s="73"/>
      <c r="I268" s="120"/>
      <c r="J268" s="66" t="str">
        <f t="shared" si="34"/>
        <v>5638029063</v>
      </c>
      <c r="K268" s="34" t="str">
        <f t="shared" si="37"/>
        <v>563801001</v>
      </c>
      <c r="L268" s="74">
        <f t="shared" si="35"/>
        <v>39010000</v>
      </c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75">
        <f t="shared" si="38"/>
        <v>0</v>
      </c>
      <c r="AD268" s="86"/>
      <c r="AE268" s="69"/>
      <c r="AF268" s="69"/>
      <c r="AG268" s="69"/>
      <c r="AH268" s="76">
        <f t="shared" si="39"/>
        <v>0</v>
      </c>
      <c r="AI268" s="77">
        <f t="shared" si="40"/>
        <v>100000</v>
      </c>
      <c r="AJ268" s="77">
        <f t="shared" si="41"/>
        <v>30239</v>
      </c>
      <c r="AK268" s="139">
        <f t="shared" si="42"/>
        <v>0</v>
      </c>
      <c r="AL268" s="77">
        <f t="shared" si="43"/>
        <v>10000</v>
      </c>
      <c r="AM268" s="67"/>
      <c r="AN268" s="98">
        <f t="shared" si="44"/>
        <v>0</v>
      </c>
      <c r="AO268" s="142">
        <f t="shared" si="36"/>
        <v>0</v>
      </c>
      <c r="AP268" s="169"/>
      <c r="AQ268" s="145"/>
      <c r="AR268" s="149"/>
      <c r="AS268" s="154"/>
      <c r="AT268" s="89"/>
      <c r="AU268" s="89"/>
      <c r="AV268" s="162"/>
      <c r="AW268" s="67"/>
      <c r="AX268" s="165"/>
      <c r="AY268" s="167"/>
    </row>
    <row r="269" spans="2:51" ht="14.25">
      <c r="B269" s="113"/>
      <c r="C269" s="77"/>
      <c r="D269" s="115"/>
      <c r="E269" s="73"/>
      <c r="F269" s="160"/>
      <c r="G269" s="157"/>
      <c r="H269" s="73"/>
      <c r="I269" s="120"/>
      <c r="J269" s="66" t="str">
        <f t="shared" si="34"/>
        <v>5638029063</v>
      </c>
      <c r="K269" s="34" t="str">
        <f t="shared" si="37"/>
        <v>563801001</v>
      </c>
      <c r="L269" s="74">
        <f t="shared" si="35"/>
        <v>39010000</v>
      </c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75">
        <f t="shared" si="38"/>
        <v>0</v>
      </c>
      <c r="AD269" s="86"/>
      <c r="AE269" s="69"/>
      <c r="AF269" s="69"/>
      <c r="AG269" s="69"/>
      <c r="AH269" s="76">
        <f t="shared" si="39"/>
        <v>0</v>
      </c>
      <c r="AI269" s="77">
        <f t="shared" si="40"/>
        <v>100000</v>
      </c>
      <c r="AJ269" s="77">
        <f t="shared" si="41"/>
        <v>30239</v>
      </c>
      <c r="AK269" s="139">
        <f t="shared" si="42"/>
        <v>0</v>
      </c>
      <c r="AL269" s="77">
        <f t="shared" si="43"/>
        <v>10000</v>
      </c>
      <c r="AM269" s="67"/>
      <c r="AN269" s="98">
        <f t="shared" si="44"/>
        <v>0</v>
      </c>
      <c r="AO269" s="142">
        <f t="shared" si="36"/>
        <v>0</v>
      </c>
      <c r="AP269" s="169"/>
      <c r="AQ269" s="145"/>
      <c r="AR269" s="149"/>
      <c r="AS269" s="154"/>
      <c r="AT269" s="89"/>
      <c r="AU269" s="89"/>
      <c r="AV269" s="162"/>
      <c r="AW269" s="67"/>
      <c r="AX269" s="165"/>
      <c r="AY269" s="167"/>
    </row>
    <row r="270" spans="2:51" ht="14.25">
      <c r="B270" s="113"/>
      <c r="C270" s="77"/>
      <c r="D270" s="115"/>
      <c r="E270" s="73"/>
      <c r="F270" s="160"/>
      <c r="G270" s="157"/>
      <c r="H270" s="73"/>
      <c r="I270" s="120"/>
      <c r="J270" s="66" t="str">
        <f t="shared" si="34"/>
        <v>5638029063</v>
      </c>
      <c r="K270" s="34" t="str">
        <f t="shared" si="37"/>
        <v>563801001</v>
      </c>
      <c r="L270" s="74">
        <f t="shared" si="35"/>
        <v>39010000</v>
      </c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75">
        <f t="shared" si="38"/>
        <v>0</v>
      </c>
      <c r="AD270" s="86"/>
      <c r="AE270" s="69"/>
      <c r="AF270" s="69"/>
      <c r="AG270" s="69"/>
      <c r="AH270" s="76">
        <f t="shared" si="39"/>
        <v>0</v>
      </c>
      <c r="AI270" s="77">
        <f t="shared" si="40"/>
        <v>100000</v>
      </c>
      <c r="AJ270" s="77">
        <f t="shared" si="41"/>
        <v>30239</v>
      </c>
      <c r="AK270" s="139">
        <f t="shared" si="42"/>
        <v>0</v>
      </c>
      <c r="AL270" s="77">
        <f t="shared" si="43"/>
        <v>10000</v>
      </c>
      <c r="AM270" s="67"/>
      <c r="AN270" s="98">
        <f t="shared" si="44"/>
        <v>0</v>
      </c>
      <c r="AO270" s="142">
        <f t="shared" si="36"/>
        <v>0</v>
      </c>
      <c r="AP270" s="169"/>
      <c r="AQ270" s="145"/>
      <c r="AR270" s="149"/>
      <c r="AS270" s="154"/>
      <c r="AT270" s="89"/>
      <c r="AU270" s="89"/>
      <c r="AV270" s="162"/>
      <c r="AW270" s="67"/>
      <c r="AX270" s="165"/>
      <c r="AY270" s="167"/>
    </row>
    <row r="271" spans="2:51" ht="14.25">
      <c r="B271" s="113"/>
      <c r="C271" s="77"/>
      <c r="D271" s="115"/>
      <c r="E271" s="73"/>
      <c r="F271" s="160"/>
      <c r="G271" s="157"/>
      <c r="H271" s="73"/>
      <c r="I271" s="120"/>
      <c r="J271" s="66" t="str">
        <f t="shared" si="34"/>
        <v>5638029063</v>
      </c>
      <c r="K271" s="34" t="str">
        <f t="shared" si="37"/>
        <v>563801001</v>
      </c>
      <c r="L271" s="74">
        <f t="shared" si="35"/>
        <v>39010000</v>
      </c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75">
        <f t="shared" si="38"/>
        <v>0</v>
      </c>
      <c r="AD271" s="86"/>
      <c r="AE271" s="69"/>
      <c r="AF271" s="69"/>
      <c r="AG271" s="69"/>
      <c r="AH271" s="76">
        <f t="shared" si="39"/>
        <v>0</v>
      </c>
      <c r="AI271" s="77">
        <f t="shared" si="40"/>
        <v>100000</v>
      </c>
      <c r="AJ271" s="77">
        <f t="shared" si="41"/>
        <v>30239</v>
      </c>
      <c r="AK271" s="139">
        <f t="shared" si="42"/>
        <v>0</v>
      </c>
      <c r="AL271" s="77">
        <f t="shared" si="43"/>
        <v>10000</v>
      </c>
      <c r="AM271" s="67"/>
      <c r="AN271" s="98">
        <f t="shared" si="44"/>
        <v>0</v>
      </c>
      <c r="AO271" s="142">
        <f t="shared" si="36"/>
        <v>0</v>
      </c>
      <c r="AP271" s="169"/>
      <c r="AQ271" s="145"/>
      <c r="AR271" s="149"/>
      <c r="AS271" s="154"/>
      <c r="AT271" s="89"/>
      <c r="AU271" s="89"/>
      <c r="AV271" s="162"/>
      <c r="AW271" s="67"/>
      <c r="AX271" s="165"/>
      <c r="AY271" s="167"/>
    </row>
    <row r="272" spans="2:51" ht="14.25">
      <c r="B272" s="113"/>
      <c r="C272" s="77"/>
      <c r="D272" s="115"/>
      <c r="E272" s="73"/>
      <c r="F272" s="160"/>
      <c r="G272" s="157"/>
      <c r="H272" s="73"/>
      <c r="I272" s="120"/>
      <c r="J272" s="66" t="str">
        <f t="shared" si="34"/>
        <v>5638029063</v>
      </c>
      <c r="K272" s="34" t="str">
        <f t="shared" si="37"/>
        <v>563801001</v>
      </c>
      <c r="L272" s="74">
        <f t="shared" si="35"/>
        <v>39010000</v>
      </c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75">
        <f t="shared" si="38"/>
        <v>0</v>
      </c>
      <c r="AD272" s="86"/>
      <c r="AE272" s="69"/>
      <c r="AF272" s="69"/>
      <c r="AG272" s="69"/>
      <c r="AH272" s="76">
        <f t="shared" si="39"/>
        <v>0</v>
      </c>
      <c r="AI272" s="77">
        <f t="shared" si="40"/>
        <v>100000</v>
      </c>
      <c r="AJ272" s="77">
        <f t="shared" si="41"/>
        <v>30239</v>
      </c>
      <c r="AK272" s="139">
        <f t="shared" si="42"/>
        <v>0</v>
      </c>
      <c r="AL272" s="77">
        <f t="shared" si="43"/>
        <v>10000</v>
      </c>
      <c r="AM272" s="67"/>
      <c r="AN272" s="98">
        <f t="shared" si="44"/>
        <v>0</v>
      </c>
      <c r="AO272" s="142">
        <f t="shared" si="36"/>
        <v>0</v>
      </c>
      <c r="AP272" s="169"/>
      <c r="AQ272" s="145"/>
      <c r="AR272" s="149"/>
      <c r="AS272" s="154"/>
      <c r="AT272" s="89"/>
      <c r="AU272" s="89"/>
      <c r="AV272" s="162"/>
      <c r="AW272" s="67"/>
      <c r="AX272" s="165"/>
      <c r="AY272" s="167"/>
    </row>
    <row r="273" spans="2:51" ht="14.25">
      <c r="B273" s="113"/>
      <c r="C273" s="77"/>
      <c r="D273" s="115"/>
      <c r="E273" s="73"/>
      <c r="F273" s="160"/>
      <c r="G273" s="157"/>
      <c r="H273" s="73"/>
      <c r="I273" s="120"/>
      <c r="J273" s="66" t="str">
        <f t="shared" si="34"/>
        <v>5638029063</v>
      </c>
      <c r="K273" s="34" t="str">
        <f t="shared" si="37"/>
        <v>563801001</v>
      </c>
      <c r="L273" s="74">
        <f t="shared" si="35"/>
        <v>39010000</v>
      </c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75">
        <f t="shared" si="38"/>
        <v>0</v>
      </c>
      <c r="AD273" s="86"/>
      <c r="AE273" s="69"/>
      <c r="AF273" s="69"/>
      <c r="AG273" s="69"/>
      <c r="AH273" s="76">
        <f t="shared" si="39"/>
        <v>0</v>
      </c>
      <c r="AI273" s="77">
        <f t="shared" si="40"/>
        <v>100000</v>
      </c>
      <c r="AJ273" s="77">
        <f t="shared" si="41"/>
        <v>30239</v>
      </c>
      <c r="AK273" s="139">
        <f t="shared" si="42"/>
        <v>0</v>
      </c>
      <c r="AL273" s="77">
        <f t="shared" si="43"/>
        <v>10000</v>
      </c>
      <c r="AM273" s="67"/>
      <c r="AN273" s="98">
        <f t="shared" si="44"/>
        <v>0</v>
      </c>
      <c r="AO273" s="142">
        <f t="shared" si="36"/>
        <v>0</v>
      </c>
      <c r="AP273" s="169"/>
      <c r="AQ273" s="145"/>
      <c r="AR273" s="149"/>
      <c r="AS273" s="154"/>
      <c r="AT273" s="89"/>
      <c r="AU273" s="89"/>
      <c r="AV273" s="162"/>
      <c r="AW273" s="67"/>
      <c r="AX273" s="165"/>
      <c r="AY273" s="167"/>
    </row>
    <row r="274" spans="2:51" ht="14.25">
      <c r="B274" s="113"/>
      <c r="C274" s="77"/>
      <c r="D274" s="115"/>
      <c r="E274" s="73"/>
      <c r="F274" s="160"/>
      <c r="G274" s="157"/>
      <c r="H274" s="73"/>
      <c r="I274" s="120"/>
      <c r="J274" s="66" t="str">
        <f t="shared" si="34"/>
        <v>5638029063</v>
      </c>
      <c r="K274" s="34" t="str">
        <f t="shared" si="37"/>
        <v>563801001</v>
      </c>
      <c r="L274" s="74">
        <f t="shared" si="35"/>
        <v>39010000</v>
      </c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75">
        <f t="shared" si="38"/>
        <v>0</v>
      </c>
      <c r="AD274" s="86"/>
      <c r="AE274" s="69"/>
      <c r="AF274" s="69"/>
      <c r="AG274" s="69"/>
      <c r="AH274" s="76">
        <f t="shared" si="39"/>
        <v>0</v>
      </c>
      <c r="AI274" s="77">
        <f t="shared" si="40"/>
        <v>100000</v>
      </c>
      <c r="AJ274" s="77">
        <f t="shared" si="41"/>
        <v>30239</v>
      </c>
      <c r="AK274" s="139">
        <f t="shared" si="42"/>
        <v>0</v>
      </c>
      <c r="AL274" s="77">
        <f t="shared" si="43"/>
        <v>10000</v>
      </c>
      <c r="AM274" s="67"/>
      <c r="AN274" s="98">
        <f t="shared" si="44"/>
        <v>0</v>
      </c>
      <c r="AO274" s="142">
        <f t="shared" si="36"/>
        <v>0</v>
      </c>
      <c r="AP274" s="169"/>
      <c r="AQ274" s="145"/>
      <c r="AR274" s="149"/>
      <c r="AS274" s="154"/>
      <c r="AT274" s="89"/>
      <c r="AU274" s="89"/>
      <c r="AV274" s="162"/>
      <c r="AW274" s="67"/>
      <c r="AX274" s="165"/>
      <c r="AY274" s="167"/>
    </row>
    <row r="275" spans="2:51" ht="14.25">
      <c r="B275" s="113"/>
      <c r="C275" s="77"/>
      <c r="D275" s="115"/>
      <c r="E275" s="73"/>
      <c r="F275" s="160"/>
      <c r="G275" s="157"/>
      <c r="H275" s="73"/>
      <c r="I275" s="120"/>
      <c r="J275" s="66" t="str">
        <f t="shared" si="34"/>
        <v>5638029063</v>
      </c>
      <c r="K275" s="34" t="str">
        <f t="shared" si="37"/>
        <v>563801001</v>
      </c>
      <c r="L275" s="74">
        <f t="shared" si="35"/>
        <v>39010000</v>
      </c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75">
        <f t="shared" si="38"/>
        <v>0</v>
      </c>
      <c r="AD275" s="86"/>
      <c r="AE275" s="69"/>
      <c r="AF275" s="69"/>
      <c r="AG275" s="69"/>
      <c r="AH275" s="76">
        <f t="shared" si="39"/>
        <v>0</v>
      </c>
      <c r="AI275" s="77">
        <f t="shared" si="40"/>
        <v>100000</v>
      </c>
      <c r="AJ275" s="77">
        <f t="shared" si="41"/>
        <v>30239</v>
      </c>
      <c r="AK275" s="139">
        <f t="shared" si="42"/>
        <v>0</v>
      </c>
      <c r="AL275" s="77">
        <f t="shared" si="43"/>
        <v>10000</v>
      </c>
      <c r="AM275" s="67"/>
      <c r="AN275" s="98">
        <f t="shared" si="44"/>
        <v>0</v>
      </c>
      <c r="AO275" s="142">
        <f t="shared" si="36"/>
        <v>0</v>
      </c>
      <c r="AP275" s="169"/>
      <c r="AQ275" s="145"/>
      <c r="AR275" s="149"/>
      <c r="AS275" s="154"/>
      <c r="AT275" s="89"/>
      <c r="AU275" s="89"/>
      <c r="AV275" s="162"/>
      <c r="AW275" s="67"/>
      <c r="AX275" s="165"/>
      <c r="AY275" s="167"/>
    </row>
    <row r="276" spans="2:51" ht="14.25">
      <c r="B276" s="113"/>
      <c r="C276" s="77"/>
      <c r="D276" s="115"/>
      <c r="E276" s="73"/>
      <c r="F276" s="160"/>
      <c r="G276" s="157"/>
      <c r="H276" s="73"/>
      <c r="I276" s="120"/>
      <c r="J276" s="66" t="str">
        <f t="shared" si="34"/>
        <v>5638029063</v>
      </c>
      <c r="K276" s="34" t="str">
        <f t="shared" si="37"/>
        <v>563801001</v>
      </c>
      <c r="L276" s="74">
        <f t="shared" si="35"/>
        <v>39010000</v>
      </c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75">
        <f t="shared" si="38"/>
        <v>0</v>
      </c>
      <c r="AD276" s="86"/>
      <c r="AE276" s="69"/>
      <c r="AF276" s="69"/>
      <c r="AG276" s="69"/>
      <c r="AH276" s="76">
        <f t="shared" si="39"/>
        <v>0</v>
      </c>
      <c r="AI276" s="77">
        <f t="shared" si="40"/>
        <v>100000</v>
      </c>
      <c r="AJ276" s="77">
        <f t="shared" si="41"/>
        <v>30239</v>
      </c>
      <c r="AK276" s="139">
        <f t="shared" si="42"/>
        <v>0</v>
      </c>
      <c r="AL276" s="77">
        <f t="shared" si="43"/>
        <v>10000</v>
      </c>
      <c r="AM276" s="67"/>
      <c r="AN276" s="98">
        <f t="shared" si="44"/>
        <v>0</v>
      </c>
      <c r="AO276" s="142">
        <f t="shared" si="36"/>
        <v>0</v>
      </c>
      <c r="AP276" s="169"/>
      <c r="AQ276" s="145"/>
      <c r="AR276" s="149"/>
      <c r="AS276" s="154"/>
      <c r="AT276" s="89"/>
      <c r="AU276" s="89"/>
      <c r="AV276" s="162"/>
      <c r="AW276" s="67"/>
      <c r="AX276" s="165"/>
      <c r="AY276" s="167"/>
    </row>
    <row r="277" spans="2:51" ht="14.25">
      <c r="B277" s="113"/>
      <c r="C277" s="77"/>
      <c r="D277" s="115"/>
      <c r="E277" s="73"/>
      <c r="F277" s="160"/>
      <c r="G277" s="157"/>
      <c r="H277" s="73"/>
      <c r="I277" s="120"/>
      <c r="J277" s="66" t="str">
        <f t="shared" si="34"/>
        <v>5638029063</v>
      </c>
      <c r="K277" s="34" t="str">
        <f t="shared" si="37"/>
        <v>563801001</v>
      </c>
      <c r="L277" s="74">
        <f t="shared" si="35"/>
        <v>39010000</v>
      </c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75">
        <f t="shared" si="38"/>
        <v>0</v>
      </c>
      <c r="AD277" s="86"/>
      <c r="AE277" s="69"/>
      <c r="AF277" s="69"/>
      <c r="AG277" s="69"/>
      <c r="AH277" s="76">
        <f t="shared" si="39"/>
        <v>0</v>
      </c>
      <c r="AI277" s="77">
        <f t="shared" si="40"/>
        <v>100000</v>
      </c>
      <c r="AJ277" s="77">
        <f t="shared" si="41"/>
        <v>30239</v>
      </c>
      <c r="AK277" s="139">
        <f t="shared" si="42"/>
        <v>0</v>
      </c>
      <c r="AL277" s="77">
        <f t="shared" si="43"/>
        <v>10000</v>
      </c>
      <c r="AM277" s="67"/>
      <c r="AN277" s="98">
        <f t="shared" si="44"/>
        <v>0</v>
      </c>
      <c r="AO277" s="142">
        <f t="shared" si="36"/>
        <v>0</v>
      </c>
      <c r="AP277" s="169"/>
      <c r="AQ277" s="145"/>
      <c r="AR277" s="149"/>
      <c r="AS277" s="154"/>
      <c r="AT277" s="89"/>
      <c r="AU277" s="89"/>
      <c r="AV277" s="162"/>
      <c r="AW277" s="67"/>
      <c r="AX277" s="165"/>
      <c r="AY277" s="167"/>
    </row>
    <row r="278" spans="2:51" ht="14.25">
      <c r="B278" s="113"/>
      <c r="C278" s="77"/>
      <c r="D278" s="115"/>
      <c r="E278" s="73"/>
      <c r="F278" s="160"/>
      <c r="G278" s="157"/>
      <c r="H278" s="73"/>
      <c r="I278" s="120"/>
      <c r="J278" s="66" t="str">
        <f t="shared" si="34"/>
        <v>5638029063</v>
      </c>
      <c r="K278" s="34" t="str">
        <f t="shared" si="37"/>
        <v>563801001</v>
      </c>
      <c r="L278" s="74">
        <f t="shared" si="35"/>
        <v>39010000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75">
        <f t="shared" si="38"/>
        <v>0</v>
      </c>
      <c r="AD278" s="86"/>
      <c r="AE278" s="69"/>
      <c r="AF278" s="69"/>
      <c r="AG278" s="69"/>
      <c r="AH278" s="76">
        <f t="shared" si="39"/>
        <v>0</v>
      </c>
      <c r="AI278" s="77">
        <f t="shared" si="40"/>
        <v>100000</v>
      </c>
      <c r="AJ278" s="77">
        <f t="shared" si="41"/>
        <v>30239</v>
      </c>
      <c r="AK278" s="139">
        <f t="shared" si="42"/>
        <v>0</v>
      </c>
      <c r="AL278" s="77">
        <f t="shared" si="43"/>
        <v>10000</v>
      </c>
      <c r="AM278" s="67"/>
      <c r="AN278" s="98">
        <f t="shared" si="44"/>
        <v>0</v>
      </c>
      <c r="AO278" s="142">
        <f t="shared" si="36"/>
        <v>0</v>
      </c>
      <c r="AP278" s="169"/>
      <c r="AQ278" s="145"/>
      <c r="AR278" s="149"/>
      <c r="AS278" s="154"/>
      <c r="AT278" s="89"/>
      <c r="AU278" s="89"/>
      <c r="AV278" s="162"/>
      <c r="AW278" s="67"/>
      <c r="AX278" s="165"/>
      <c r="AY278" s="167"/>
    </row>
    <row r="279" spans="2:51" ht="14.25">
      <c r="B279" s="113"/>
      <c r="C279" s="77"/>
      <c r="D279" s="115"/>
      <c r="E279" s="73"/>
      <c r="F279" s="160"/>
      <c r="G279" s="157"/>
      <c r="H279" s="73"/>
      <c r="I279" s="120"/>
      <c r="J279" s="66" t="str">
        <f t="shared" si="34"/>
        <v>5638029063</v>
      </c>
      <c r="K279" s="34" t="str">
        <f t="shared" si="37"/>
        <v>563801001</v>
      </c>
      <c r="L279" s="74">
        <f t="shared" si="35"/>
        <v>39010000</v>
      </c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75">
        <f t="shared" si="38"/>
        <v>0</v>
      </c>
      <c r="AD279" s="86"/>
      <c r="AE279" s="69"/>
      <c r="AF279" s="69"/>
      <c r="AG279" s="69"/>
      <c r="AH279" s="76">
        <f t="shared" si="39"/>
        <v>0</v>
      </c>
      <c r="AI279" s="77">
        <f t="shared" si="40"/>
        <v>100000</v>
      </c>
      <c r="AJ279" s="77">
        <f t="shared" si="41"/>
        <v>30239</v>
      </c>
      <c r="AK279" s="139">
        <f t="shared" si="42"/>
        <v>0</v>
      </c>
      <c r="AL279" s="77">
        <f t="shared" si="43"/>
        <v>10000</v>
      </c>
      <c r="AM279" s="67"/>
      <c r="AN279" s="98">
        <f t="shared" si="44"/>
        <v>0</v>
      </c>
      <c r="AO279" s="142">
        <f t="shared" si="36"/>
        <v>0</v>
      </c>
      <c r="AP279" s="169"/>
      <c r="AQ279" s="145"/>
      <c r="AR279" s="149"/>
      <c r="AS279" s="154"/>
      <c r="AT279" s="89"/>
      <c r="AU279" s="89"/>
      <c r="AV279" s="162"/>
      <c r="AW279" s="67"/>
      <c r="AX279" s="165"/>
      <c r="AY279" s="167"/>
    </row>
    <row r="280" spans="2:51" ht="14.25">
      <c r="B280" s="113"/>
      <c r="C280" s="77"/>
      <c r="D280" s="115"/>
      <c r="E280" s="73"/>
      <c r="F280" s="160"/>
      <c r="G280" s="157"/>
      <c r="H280" s="73"/>
      <c r="I280" s="120"/>
      <c r="J280" s="66" t="str">
        <f t="shared" si="34"/>
        <v>5638029063</v>
      </c>
      <c r="K280" s="34" t="str">
        <f t="shared" si="37"/>
        <v>563801001</v>
      </c>
      <c r="L280" s="74">
        <f t="shared" si="35"/>
        <v>39010000</v>
      </c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75">
        <f t="shared" si="38"/>
        <v>0</v>
      </c>
      <c r="AD280" s="86"/>
      <c r="AE280" s="69"/>
      <c r="AF280" s="69"/>
      <c r="AG280" s="69"/>
      <c r="AH280" s="76">
        <f t="shared" si="39"/>
        <v>0</v>
      </c>
      <c r="AI280" s="77">
        <f t="shared" si="40"/>
        <v>100000</v>
      </c>
      <c r="AJ280" s="77">
        <f t="shared" si="41"/>
        <v>30239</v>
      </c>
      <c r="AK280" s="139">
        <f t="shared" si="42"/>
        <v>0</v>
      </c>
      <c r="AL280" s="77">
        <f t="shared" si="43"/>
        <v>10000</v>
      </c>
      <c r="AM280" s="67"/>
      <c r="AN280" s="98">
        <f t="shared" si="44"/>
        <v>0</v>
      </c>
      <c r="AO280" s="142">
        <f t="shared" si="36"/>
        <v>0</v>
      </c>
      <c r="AP280" s="169"/>
      <c r="AQ280" s="145"/>
      <c r="AR280" s="149"/>
      <c r="AS280" s="154"/>
      <c r="AT280" s="89"/>
      <c r="AU280" s="89"/>
      <c r="AV280" s="162"/>
      <c r="AW280" s="67"/>
      <c r="AX280" s="165"/>
      <c r="AY280" s="167"/>
    </row>
    <row r="281" spans="2:51" ht="14.25">
      <c r="B281" s="113"/>
      <c r="C281" s="77"/>
      <c r="D281" s="115"/>
      <c r="E281" s="73"/>
      <c r="F281" s="160"/>
      <c r="G281" s="157"/>
      <c r="H281" s="73"/>
      <c r="I281" s="120"/>
      <c r="J281" s="66" t="str">
        <f t="shared" si="34"/>
        <v>5638029063</v>
      </c>
      <c r="K281" s="34" t="str">
        <f t="shared" si="37"/>
        <v>563801001</v>
      </c>
      <c r="L281" s="74">
        <f t="shared" si="35"/>
        <v>39010000</v>
      </c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75">
        <f t="shared" si="38"/>
        <v>0</v>
      </c>
      <c r="AD281" s="86"/>
      <c r="AE281" s="69"/>
      <c r="AF281" s="69"/>
      <c r="AG281" s="69"/>
      <c r="AH281" s="76">
        <f t="shared" si="39"/>
        <v>0</v>
      </c>
      <c r="AI281" s="77">
        <f t="shared" si="40"/>
        <v>100000</v>
      </c>
      <c r="AJ281" s="77">
        <f t="shared" si="41"/>
        <v>30239</v>
      </c>
      <c r="AK281" s="139">
        <f t="shared" si="42"/>
        <v>0</v>
      </c>
      <c r="AL281" s="77">
        <f t="shared" si="43"/>
        <v>10000</v>
      </c>
      <c r="AM281" s="67"/>
      <c r="AN281" s="98">
        <f t="shared" si="44"/>
        <v>0</v>
      </c>
      <c r="AO281" s="142">
        <f t="shared" si="36"/>
        <v>0</v>
      </c>
      <c r="AP281" s="169"/>
      <c r="AQ281" s="145"/>
      <c r="AR281" s="149"/>
      <c r="AS281" s="154"/>
      <c r="AT281" s="89"/>
      <c r="AU281" s="89"/>
      <c r="AV281" s="162"/>
      <c r="AW281" s="67"/>
      <c r="AX281" s="165"/>
      <c r="AY281" s="167"/>
    </row>
    <row r="282" spans="2:51" ht="14.25">
      <c r="B282" s="113"/>
      <c r="C282" s="77"/>
      <c r="D282" s="115"/>
      <c r="E282" s="73"/>
      <c r="F282" s="160"/>
      <c r="G282" s="157"/>
      <c r="H282" s="73"/>
      <c r="I282" s="120"/>
      <c r="J282" s="66" t="str">
        <f t="shared" si="34"/>
        <v>5638029063</v>
      </c>
      <c r="K282" s="34" t="str">
        <f t="shared" si="37"/>
        <v>563801001</v>
      </c>
      <c r="L282" s="74">
        <f t="shared" si="35"/>
        <v>39010000</v>
      </c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75">
        <f t="shared" si="38"/>
        <v>0</v>
      </c>
      <c r="AD282" s="86"/>
      <c r="AE282" s="69"/>
      <c r="AF282" s="69"/>
      <c r="AG282" s="69"/>
      <c r="AH282" s="76">
        <f t="shared" si="39"/>
        <v>0</v>
      </c>
      <c r="AI282" s="77">
        <f t="shared" si="40"/>
        <v>100000</v>
      </c>
      <c r="AJ282" s="77">
        <f t="shared" si="41"/>
        <v>30239</v>
      </c>
      <c r="AK282" s="139">
        <f t="shared" si="42"/>
        <v>0</v>
      </c>
      <c r="AL282" s="77">
        <f t="shared" si="43"/>
        <v>10000</v>
      </c>
      <c r="AM282" s="67"/>
      <c r="AN282" s="98">
        <f t="shared" si="44"/>
        <v>0</v>
      </c>
      <c r="AO282" s="142">
        <f t="shared" si="36"/>
        <v>0</v>
      </c>
      <c r="AP282" s="169"/>
      <c r="AQ282" s="145"/>
      <c r="AR282" s="149"/>
      <c r="AS282" s="154"/>
      <c r="AT282" s="89"/>
      <c r="AU282" s="89"/>
      <c r="AV282" s="162"/>
      <c r="AW282" s="67"/>
      <c r="AX282" s="165"/>
      <c r="AY282" s="167"/>
    </row>
    <row r="283" spans="2:51" ht="14.25">
      <c r="B283" s="113"/>
      <c r="C283" s="77"/>
      <c r="D283" s="115"/>
      <c r="E283" s="73"/>
      <c r="F283" s="160"/>
      <c r="G283" s="157"/>
      <c r="H283" s="73"/>
      <c r="I283" s="120"/>
      <c r="J283" s="66" t="str">
        <f t="shared" si="34"/>
        <v>5638029063</v>
      </c>
      <c r="K283" s="34" t="str">
        <f t="shared" si="37"/>
        <v>563801001</v>
      </c>
      <c r="L283" s="74">
        <f t="shared" si="35"/>
        <v>39010000</v>
      </c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75">
        <f t="shared" si="38"/>
        <v>0</v>
      </c>
      <c r="AD283" s="86"/>
      <c r="AE283" s="69"/>
      <c r="AF283" s="69"/>
      <c r="AG283" s="69"/>
      <c r="AH283" s="76">
        <f t="shared" si="39"/>
        <v>0</v>
      </c>
      <c r="AI283" s="77">
        <f t="shared" si="40"/>
        <v>100000</v>
      </c>
      <c r="AJ283" s="77">
        <f t="shared" si="41"/>
        <v>30239</v>
      </c>
      <c r="AK283" s="139">
        <f t="shared" si="42"/>
        <v>0</v>
      </c>
      <c r="AL283" s="77">
        <f t="shared" si="43"/>
        <v>10000</v>
      </c>
      <c r="AM283" s="67"/>
      <c r="AN283" s="98">
        <f t="shared" si="44"/>
        <v>0</v>
      </c>
      <c r="AO283" s="142">
        <f t="shared" si="36"/>
        <v>0</v>
      </c>
      <c r="AP283" s="169"/>
      <c r="AQ283" s="145"/>
      <c r="AR283" s="149"/>
      <c r="AS283" s="154"/>
      <c r="AT283" s="89"/>
      <c r="AU283" s="89"/>
      <c r="AV283" s="162"/>
      <c r="AW283" s="67"/>
      <c r="AX283" s="165"/>
      <c r="AY283" s="167"/>
    </row>
    <row r="284" spans="2:51" ht="14.25">
      <c r="B284" s="113"/>
      <c r="C284" s="77"/>
      <c r="D284" s="115"/>
      <c r="E284" s="73"/>
      <c r="F284" s="160"/>
      <c r="G284" s="157"/>
      <c r="H284" s="73"/>
      <c r="I284" s="120"/>
      <c r="J284" s="66" t="str">
        <f t="shared" si="34"/>
        <v>5638029063</v>
      </c>
      <c r="K284" s="34" t="str">
        <f t="shared" si="37"/>
        <v>563801001</v>
      </c>
      <c r="L284" s="74">
        <f t="shared" si="35"/>
        <v>39010000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75">
        <f t="shared" si="38"/>
        <v>0</v>
      </c>
      <c r="AD284" s="86"/>
      <c r="AE284" s="69"/>
      <c r="AF284" s="69"/>
      <c r="AG284" s="69"/>
      <c r="AH284" s="76">
        <f t="shared" si="39"/>
        <v>0</v>
      </c>
      <c r="AI284" s="77">
        <f t="shared" si="40"/>
        <v>100000</v>
      </c>
      <c r="AJ284" s="77">
        <f t="shared" si="41"/>
        <v>30239</v>
      </c>
      <c r="AK284" s="139">
        <f t="shared" si="42"/>
        <v>0</v>
      </c>
      <c r="AL284" s="77">
        <f t="shared" si="43"/>
        <v>10000</v>
      </c>
      <c r="AM284" s="67"/>
      <c r="AN284" s="98">
        <f t="shared" si="44"/>
        <v>0</v>
      </c>
      <c r="AO284" s="142">
        <f t="shared" si="36"/>
        <v>0</v>
      </c>
      <c r="AP284" s="169"/>
      <c r="AQ284" s="145"/>
      <c r="AR284" s="149"/>
      <c r="AS284" s="154"/>
      <c r="AT284" s="89"/>
      <c r="AU284" s="89"/>
      <c r="AV284" s="162"/>
      <c r="AW284" s="67"/>
      <c r="AX284" s="165"/>
      <c r="AY284" s="167"/>
    </row>
    <row r="285" spans="2:51" ht="14.25">
      <c r="B285" s="113"/>
      <c r="C285" s="77"/>
      <c r="D285" s="115"/>
      <c r="E285" s="73"/>
      <c r="F285" s="160"/>
      <c r="G285" s="157"/>
      <c r="H285" s="73"/>
      <c r="I285" s="120"/>
      <c r="J285" s="66" t="str">
        <f t="shared" si="34"/>
        <v>5638029063</v>
      </c>
      <c r="K285" s="34" t="str">
        <f t="shared" si="37"/>
        <v>563801001</v>
      </c>
      <c r="L285" s="74">
        <f t="shared" si="35"/>
        <v>39010000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75">
        <f t="shared" si="38"/>
        <v>0</v>
      </c>
      <c r="AD285" s="86"/>
      <c r="AE285" s="69"/>
      <c r="AF285" s="69"/>
      <c r="AG285" s="69"/>
      <c r="AH285" s="76">
        <f t="shared" si="39"/>
        <v>0</v>
      </c>
      <c r="AI285" s="77">
        <f t="shared" si="40"/>
        <v>100000</v>
      </c>
      <c r="AJ285" s="77">
        <f t="shared" si="41"/>
        <v>30239</v>
      </c>
      <c r="AK285" s="139">
        <f t="shared" si="42"/>
        <v>0</v>
      </c>
      <c r="AL285" s="77">
        <f t="shared" si="43"/>
        <v>10000</v>
      </c>
      <c r="AM285" s="67"/>
      <c r="AN285" s="98">
        <f t="shared" si="44"/>
        <v>0</v>
      </c>
      <c r="AO285" s="142">
        <f t="shared" si="36"/>
        <v>0</v>
      </c>
      <c r="AP285" s="169"/>
      <c r="AQ285" s="145"/>
      <c r="AR285" s="149"/>
      <c r="AS285" s="154"/>
      <c r="AT285" s="89"/>
      <c r="AU285" s="89"/>
      <c r="AV285" s="162"/>
      <c r="AW285" s="67"/>
      <c r="AX285" s="165"/>
      <c r="AY285" s="167"/>
    </row>
    <row r="286" spans="2:51" ht="14.25">
      <c r="B286" s="113"/>
      <c r="C286" s="77"/>
      <c r="D286" s="115"/>
      <c r="E286" s="73"/>
      <c r="F286" s="160"/>
      <c r="G286" s="157"/>
      <c r="H286" s="73"/>
      <c r="I286" s="120"/>
      <c r="J286" s="66" t="str">
        <f t="shared" si="34"/>
        <v>5638029063</v>
      </c>
      <c r="K286" s="34" t="str">
        <f t="shared" si="37"/>
        <v>563801001</v>
      </c>
      <c r="L286" s="74">
        <f t="shared" si="35"/>
        <v>39010000</v>
      </c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75">
        <f t="shared" si="38"/>
        <v>0</v>
      </c>
      <c r="AD286" s="86"/>
      <c r="AE286" s="69"/>
      <c r="AF286" s="69"/>
      <c r="AG286" s="69"/>
      <c r="AH286" s="76">
        <f t="shared" si="39"/>
        <v>0</v>
      </c>
      <c r="AI286" s="77">
        <f t="shared" si="40"/>
        <v>100000</v>
      </c>
      <c r="AJ286" s="77">
        <f t="shared" si="41"/>
        <v>30239</v>
      </c>
      <c r="AK286" s="139">
        <f t="shared" si="42"/>
        <v>0</v>
      </c>
      <c r="AL286" s="77">
        <f t="shared" si="43"/>
        <v>10000</v>
      </c>
      <c r="AM286" s="67"/>
      <c r="AN286" s="98">
        <f t="shared" si="44"/>
        <v>0</v>
      </c>
      <c r="AO286" s="142">
        <f t="shared" si="36"/>
        <v>0</v>
      </c>
      <c r="AP286" s="169"/>
      <c r="AQ286" s="145"/>
      <c r="AR286" s="149"/>
      <c r="AS286" s="154"/>
      <c r="AT286" s="89"/>
      <c r="AU286" s="89"/>
      <c r="AV286" s="162"/>
      <c r="AW286" s="67"/>
      <c r="AX286" s="165"/>
      <c r="AY286" s="167"/>
    </row>
    <row r="287" spans="2:51" ht="14.25">
      <c r="B287" s="113"/>
      <c r="C287" s="77"/>
      <c r="D287" s="115"/>
      <c r="E287" s="73"/>
      <c r="F287" s="160"/>
      <c r="G287" s="157"/>
      <c r="H287" s="73"/>
      <c r="I287" s="120"/>
      <c r="J287" s="66" t="str">
        <f t="shared" si="34"/>
        <v>5638029063</v>
      </c>
      <c r="K287" s="34" t="str">
        <f t="shared" si="37"/>
        <v>563801001</v>
      </c>
      <c r="L287" s="74">
        <f t="shared" si="35"/>
        <v>39010000</v>
      </c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75">
        <f t="shared" si="38"/>
        <v>0</v>
      </c>
      <c r="AD287" s="86"/>
      <c r="AE287" s="69"/>
      <c r="AF287" s="69"/>
      <c r="AG287" s="69"/>
      <c r="AH287" s="76">
        <f t="shared" si="39"/>
        <v>0</v>
      </c>
      <c r="AI287" s="77">
        <f t="shared" si="40"/>
        <v>100000</v>
      </c>
      <c r="AJ287" s="77">
        <f t="shared" si="41"/>
        <v>30239</v>
      </c>
      <c r="AK287" s="139">
        <f t="shared" si="42"/>
        <v>0</v>
      </c>
      <c r="AL287" s="77">
        <f t="shared" si="43"/>
        <v>10000</v>
      </c>
      <c r="AM287" s="67"/>
      <c r="AN287" s="98">
        <f t="shared" si="44"/>
        <v>0</v>
      </c>
      <c r="AO287" s="142">
        <f t="shared" si="36"/>
        <v>0</v>
      </c>
      <c r="AP287" s="169"/>
      <c r="AQ287" s="145"/>
      <c r="AR287" s="149"/>
      <c r="AS287" s="154"/>
      <c r="AT287" s="89"/>
      <c r="AU287" s="89"/>
      <c r="AV287" s="162"/>
      <c r="AW287" s="67"/>
      <c r="AX287" s="165"/>
      <c r="AY287" s="167"/>
    </row>
    <row r="288" spans="2:51" ht="14.25">
      <c r="B288" s="113"/>
      <c r="C288" s="77"/>
      <c r="D288" s="115"/>
      <c r="E288" s="73"/>
      <c r="F288" s="160"/>
      <c r="G288" s="157"/>
      <c r="H288" s="73"/>
      <c r="I288" s="120"/>
      <c r="J288" s="66" t="str">
        <f t="shared" si="34"/>
        <v>5638029063</v>
      </c>
      <c r="K288" s="34" t="str">
        <f t="shared" si="37"/>
        <v>563801001</v>
      </c>
      <c r="L288" s="74">
        <f t="shared" si="35"/>
        <v>39010000</v>
      </c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75">
        <f t="shared" si="38"/>
        <v>0</v>
      </c>
      <c r="AD288" s="86"/>
      <c r="AE288" s="69"/>
      <c r="AF288" s="69"/>
      <c r="AG288" s="69"/>
      <c r="AH288" s="76">
        <f t="shared" si="39"/>
        <v>0</v>
      </c>
      <c r="AI288" s="77">
        <f t="shared" si="40"/>
        <v>100000</v>
      </c>
      <c r="AJ288" s="77">
        <f t="shared" si="41"/>
        <v>30239</v>
      </c>
      <c r="AK288" s="139">
        <f t="shared" si="42"/>
        <v>0</v>
      </c>
      <c r="AL288" s="77">
        <f t="shared" si="43"/>
        <v>10000</v>
      </c>
      <c r="AM288" s="67"/>
      <c r="AN288" s="98">
        <f t="shared" si="44"/>
        <v>0</v>
      </c>
      <c r="AO288" s="142">
        <f t="shared" si="36"/>
        <v>0</v>
      </c>
      <c r="AP288" s="169"/>
      <c r="AQ288" s="145"/>
      <c r="AR288" s="149"/>
      <c r="AS288" s="154"/>
      <c r="AT288" s="89"/>
      <c r="AU288" s="89"/>
      <c r="AV288" s="162"/>
      <c r="AW288" s="67"/>
      <c r="AX288" s="165"/>
      <c r="AY288" s="167"/>
    </row>
    <row r="289" spans="2:51" ht="14.25">
      <c r="B289" s="113"/>
      <c r="C289" s="77"/>
      <c r="D289" s="115"/>
      <c r="E289" s="73"/>
      <c r="F289" s="160"/>
      <c r="G289" s="157"/>
      <c r="H289" s="73"/>
      <c r="I289" s="120"/>
      <c r="J289" s="66" t="str">
        <f t="shared" si="34"/>
        <v>5638029063</v>
      </c>
      <c r="K289" s="34" t="str">
        <f t="shared" si="37"/>
        <v>563801001</v>
      </c>
      <c r="L289" s="74">
        <f t="shared" si="35"/>
        <v>39010000</v>
      </c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75">
        <f t="shared" si="38"/>
        <v>0</v>
      </c>
      <c r="AD289" s="86"/>
      <c r="AE289" s="69"/>
      <c r="AF289" s="69"/>
      <c r="AG289" s="69"/>
      <c r="AH289" s="76">
        <f t="shared" si="39"/>
        <v>0</v>
      </c>
      <c r="AI289" s="77">
        <f t="shared" si="40"/>
        <v>100000</v>
      </c>
      <c r="AJ289" s="77">
        <f t="shared" si="41"/>
        <v>30239</v>
      </c>
      <c r="AK289" s="139">
        <f t="shared" si="42"/>
        <v>0</v>
      </c>
      <c r="AL289" s="77">
        <f t="shared" si="43"/>
        <v>10000</v>
      </c>
      <c r="AM289" s="67"/>
      <c r="AN289" s="98">
        <f t="shared" si="44"/>
        <v>0</v>
      </c>
      <c r="AO289" s="142">
        <f t="shared" si="36"/>
        <v>0</v>
      </c>
      <c r="AP289" s="169"/>
      <c r="AQ289" s="145"/>
      <c r="AR289" s="149"/>
      <c r="AS289" s="154"/>
      <c r="AT289" s="89"/>
      <c r="AU289" s="89"/>
      <c r="AV289" s="162"/>
      <c r="AW289" s="67"/>
      <c r="AX289" s="165"/>
      <c r="AY289" s="167"/>
    </row>
    <row r="290" spans="2:51" ht="14.25">
      <c r="B290" s="113"/>
      <c r="C290" s="77"/>
      <c r="D290" s="115"/>
      <c r="E290" s="73"/>
      <c r="F290" s="160"/>
      <c r="G290" s="157"/>
      <c r="H290" s="73"/>
      <c r="I290" s="120"/>
      <c r="J290" s="66" t="str">
        <f t="shared" si="34"/>
        <v>5638029063</v>
      </c>
      <c r="K290" s="34" t="str">
        <f t="shared" si="37"/>
        <v>563801001</v>
      </c>
      <c r="L290" s="74">
        <f t="shared" si="35"/>
        <v>39010000</v>
      </c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75">
        <f t="shared" si="38"/>
        <v>0</v>
      </c>
      <c r="AD290" s="86"/>
      <c r="AE290" s="69"/>
      <c r="AF290" s="69"/>
      <c r="AG290" s="69"/>
      <c r="AH290" s="76">
        <f t="shared" si="39"/>
        <v>0</v>
      </c>
      <c r="AI290" s="77">
        <f t="shared" si="40"/>
        <v>100000</v>
      </c>
      <c r="AJ290" s="77">
        <f t="shared" si="41"/>
        <v>30239</v>
      </c>
      <c r="AK290" s="139">
        <f t="shared" si="42"/>
        <v>0</v>
      </c>
      <c r="AL290" s="77">
        <f t="shared" si="43"/>
        <v>10000</v>
      </c>
      <c r="AM290" s="67"/>
      <c r="AN290" s="98">
        <f t="shared" si="44"/>
        <v>0</v>
      </c>
      <c r="AO290" s="142">
        <f t="shared" si="36"/>
        <v>0</v>
      </c>
      <c r="AP290" s="169"/>
      <c r="AQ290" s="145"/>
      <c r="AR290" s="149"/>
      <c r="AS290" s="154"/>
      <c r="AT290" s="89"/>
      <c r="AU290" s="89"/>
      <c r="AV290" s="162"/>
      <c r="AW290" s="67"/>
      <c r="AX290" s="165"/>
      <c r="AY290" s="167"/>
    </row>
    <row r="291" spans="2:51" ht="14.25">
      <c r="B291" s="113"/>
      <c r="C291" s="77"/>
      <c r="D291" s="115"/>
      <c r="E291" s="73"/>
      <c r="F291" s="160"/>
      <c r="G291" s="157"/>
      <c r="H291" s="73"/>
      <c r="I291" s="120"/>
      <c r="J291" s="66" t="str">
        <f t="shared" si="34"/>
        <v>5638029063</v>
      </c>
      <c r="K291" s="34" t="str">
        <f t="shared" si="37"/>
        <v>563801001</v>
      </c>
      <c r="L291" s="74">
        <f t="shared" si="35"/>
        <v>39010000</v>
      </c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75">
        <f t="shared" si="38"/>
        <v>0</v>
      </c>
      <c r="AD291" s="86"/>
      <c r="AE291" s="69"/>
      <c r="AF291" s="69"/>
      <c r="AG291" s="69"/>
      <c r="AH291" s="76">
        <f t="shared" si="39"/>
        <v>0</v>
      </c>
      <c r="AI291" s="77">
        <f t="shared" si="40"/>
        <v>100000</v>
      </c>
      <c r="AJ291" s="77">
        <f t="shared" si="41"/>
        <v>30239</v>
      </c>
      <c r="AK291" s="139">
        <f t="shared" si="42"/>
        <v>0</v>
      </c>
      <c r="AL291" s="77">
        <f t="shared" si="43"/>
        <v>10000</v>
      </c>
      <c r="AM291" s="67"/>
      <c r="AN291" s="98">
        <f t="shared" si="44"/>
        <v>0</v>
      </c>
      <c r="AO291" s="142">
        <f t="shared" si="36"/>
        <v>0</v>
      </c>
      <c r="AP291" s="169"/>
      <c r="AQ291" s="145"/>
      <c r="AR291" s="149"/>
      <c r="AS291" s="154"/>
      <c r="AT291" s="89"/>
      <c r="AU291" s="89"/>
      <c r="AV291" s="162"/>
      <c r="AW291" s="67"/>
      <c r="AX291" s="165"/>
      <c r="AY291" s="167"/>
    </row>
    <row r="292" spans="2:51" ht="14.25">
      <c r="B292" s="113"/>
      <c r="C292" s="77"/>
      <c r="D292" s="115"/>
      <c r="E292" s="73"/>
      <c r="F292" s="160"/>
      <c r="G292" s="157"/>
      <c r="H292" s="73"/>
      <c r="I292" s="120"/>
      <c r="J292" s="66" t="str">
        <f t="shared" si="34"/>
        <v>5638029063</v>
      </c>
      <c r="K292" s="34" t="str">
        <f t="shared" si="37"/>
        <v>563801001</v>
      </c>
      <c r="L292" s="74">
        <f t="shared" si="35"/>
        <v>39010000</v>
      </c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75">
        <f t="shared" si="38"/>
        <v>0</v>
      </c>
      <c r="AD292" s="86"/>
      <c r="AE292" s="69"/>
      <c r="AF292" s="69"/>
      <c r="AG292" s="69"/>
      <c r="AH292" s="76">
        <f t="shared" si="39"/>
        <v>0</v>
      </c>
      <c r="AI292" s="77">
        <f t="shared" si="40"/>
        <v>100000</v>
      </c>
      <c r="AJ292" s="77">
        <f t="shared" si="41"/>
        <v>30239</v>
      </c>
      <c r="AK292" s="139">
        <f t="shared" si="42"/>
        <v>0</v>
      </c>
      <c r="AL292" s="77">
        <f t="shared" si="43"/>
        <v>10000</v>
      </c>
      <c r="AM292" s="67"/>
      <c r="AN292" s="98">
        <f t="shared" si="44"/>
        <v>0</v>
      </c>
      <c r="AO292" s="142">
        <f t="shared" si="36"/>
        <v>0</v>
      </c>
      <c r="AP292" s="169"/>
      <c r="AQ292" s="145"/>
      <c r="AR292" s="149"/>
      <c r="AS292" s="154"/>
      <c r="AT292" s="89"/>
      <c r="AU292" s="89"/>
      <c r="AV292" s="162"/>
      <c r="AW292" s="67"/>
      <c r="AX292" s="165"/>
      <c r="AY292" s="167"/>
    </row>
    <row r="293" spans="2:51" ht="14.25">
      <c r="B293" s="113"/>
      <c r="C293" s="77"/>
      <c r="D293" s="115"/>
      <c r="E293" s="73"/>
      <c r="F293" s="160"/>
      <c r="G293" s="157"/>
      <c r="H293" s="73"/>
      <c r="I293" s="120"/>
      <c r="J293" s="66" t="str">
        <f t="shared" si="34"/>
        <v>5638029063</v>
      </c>
      <c r="K293" s="34" t="str">
        <f t="shared" si="37"/>
        <v>563801001</v>
      </c>
      <c r="L293" s="74">
        <f t="shared" si="35"/>
        <v>39010000</v>
      </c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75">
        <f t="shared" si="38"/>
        <v>0</v>
      </c>
      <c r="AD293" s="86"/>
      <c r="AE293" s="69"/>
      <c r="AF293" s="69"/>
      <c r="AG293" s="69"/>
      <c r="AH293" s="76">
        <f t="shared" si="39"/>
        <v>0</v>
      </c>
      <c r="AI293" s="77">
        <f t="shared" si="40"/>
        <v>100000</v>
      </c>
      <c r="AJ293" s="77">
        <f t="shared" si="41"/>
        <v>30239</v>
      </c>
      <c r="AK293" s="139">
        <f t="shared" si="42"/>
        <v>0</v>
      </c>
      <c r="AL293" s="77">
        <f t="shared" si="43"/>
        <v>10000</v>
      </c>
      <c r="AM293" s="67"/>
      <c r="AN293" s="98">
        <f t="shared" si="44"/>
        <v>0</v>
      </c>
      <c r="AO293" s="142">
        <f t="shared" si="36"/>
        <v>0</v>
      </c>
      <c r="AP293" s="169"/>
      <c r="AQ293" s="145"/>
      <c r="AR293" s="149"/>
      <c r="AS293" s="154"/>
      <c r="AT293" s="89"/>
      <c r="AU293" s="89"/>
      <c r="AV293" s="162"/>
      <c r="AW293" s="67"/>
      <c r="AX293" s="165"/>
      <c r="AY293" s="167"/>
    </row>
    <row r="294" spans="2:51" ht="14.25">
      <c r="B294" s="113"/>
      <c r="C294" s="77"/>
      <c r="D294" s="115"/>
      <c r="E294" s="73"/>
      <c r="F294" s="160"/>
      <c r="G294" s="157"/>
      <c r="H294" s="73"/>
      <c r="I294" s="120"/>
      <c r="J294" s="66" t="str">
        <f t="shared" si="34"/>
        <v>5638029063</v>
      </c>
      <c r="K294" s="34" t="str">
        <f t="shared" si="37"/>
        <v>563801001</v>
      </c>
      <c r="L294" s="74">
        <f t="shared" si="35"/>
        <v>39010000</v>
      </c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75">
        <f t="shared" si="38"/>
        <v>0</v>
      </c>
      <c r="AD294" s="86"/>
      <c r="AE294" s="69"/>
      <c r="AF294" s="69"/>
      <c r="AG294" s="69"/>
      <c r="AH294" s="76">
        <f t="shared" si="39"/>
        <v>0</v>
      </c>
      <c r="AI294" s="77">
        <f t="shared" si="40"/>
        <v>100000</v>
      </c>
      <c r="AJ294" s="77">
        <f t="shared" si="41"/>
        <v>30239</v>
      </c>
      <c r="AK294" s="139">
        <f t="shared" si="42"/>
        <v>0</v>
      </c>
      <c r="AL294" s="77">
        <f t="shared" si="43"/>
        <v>10000</v>
      </c>
      <c r="AM294" s="67"/>
      <c r="AN294" s="98">
        <f t="shared" si="44"/>
        <v>0</v>
      </c>
      <c r="AO294" s="142">
        <f t="shared" si="36"/>
        <v>0</v>
      </c>
      <c r="AP294" s="169"/>
      <c r="AQ294" s="145"/>
      <c r="AR294" s="149"/>
      <c r="AS294" s="154"/>
      <c r="AT294" s="89"/>
      <c r="AU294" s="89"/>
      <c r="AV294" s="162"/>
      <c r="AW294" s="67"/>
      <c r="AX294" s="165"/>
      <c r="AY294" s="167"/>
    </row>
    <row r="295" spans="2:51" ht="14.25">
      <c r="B295" s="113"/>
      <c r="C295" s="77"/>
      <c r="D295" s="115"/>
      <c r="E295" s="73"/>
      <c r="F295" s="160"/>
      <c r="G295" s="157"/>
      <c r="H295" s="73"/>
      <c r="I295" s="120"/>
      <c r="J295" s="66" t="str">
        <f t="shared" si="34"/>
        <v>5638029063</v>
      </c>
      <c r="K295" s="34" t="str">
        <f t="shared" si="37"/>
        <v>563801001</v>
      </c>
      <c r="L295" s="74">
        <f t="shared" si="35"/>
        <v>39010000</v>
      </c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75">
        <f t="shared" si="38"/>
        <v>0</v>
      </c>
      <c r="AD295" s="86"/>
      <c r="AE295" s="69"/>
      <c r="AF295" s="69"/>
      <c r="AG295" s="69"/>
      <c r="AH295" s="76">
        <f t="shared" si="39"/>
        <v>0</v>
      </c>
      <c r="AI295" s="77">
        <f t="shared" si="40"/>
        <v>100000</v>
      </c>
      <c r="AJ295" s="77">
        <f t="shared" si="41"/>
        <v>30239</v>
      </c>
      <c r="AK295" s="139">
        <f t="shared" si="42"/>
        <v>0</v>
      </c>
      <c r="AL295" s="77">
        <f t="shared" si="43"/>
        <v>10000</v>
      </c>
      <c r="AM295" s="67"/>
      <c r="AN295" s="98">
        <f t="shared" si="44"/>
        <v>0</v>
      </c>
      <c r="AO295" s="142">
        <f t="shared" si="36"/>
        <v>0</v>
      </c>
      <c r="AP295" s="169"/>
      <c r="AQ295" s="145"/>
      <c r="AR295" s="149"/>
      <c r="AS295" s="154"/>
      <c r="AT295" s="89"/>
      <c r="AU295" s="89"/>
      <c r="AV295" s="162"/>
      <c r="AW295" s="67"/>
      <c r="AX295" s="165"/>
      <c r="AY295" s="167"/>
    </row>
    <row r="296" spans="2:51" ht="14.25">
      <c r="B296" s="113"/>
      <c r="C296" s="77"/>
      <c r="D296" s="115"/>
      <c r="E296" s="73"/>
      <c r="F296" s="160"/>
      <c r="G296" s="157"/>
      <c r="H296" s="73"/>
      <c r="I296" s="120"/>
      <c r="J296" s="66" t="str">
        <f t="shared" si="34"/>
        <v>5638029063</v>
      </c>
      <c r="K296" s="34" t="str">
        <f t="shared" si="37"/>
        <v>563801001</v>
      </c>
      <c r="L296" s="74">
        <f t="shared" si="35"/>
        <v>39010000</v>
      </c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75">
        <f t="shared" si="38"/>
        <v>0</v>
      </c>
      <c r="AD296" s="86"/>
      <c r="AE296" s="69"/>
      <c r="AF296" s="69"/>
      <c r="AG296" s="69"/>
      <c r="AH296" s="76">
        <f t="shared" si="39"/>
        <v>0</v>
      </c>
      <c r="AI296" s="77">
        <f t="shared" si="40"/>
        <v>100000</v>
      </c>
      <c r="AJ296" s="77">
        <f t="shared" si="41"/>
        <v>30239</v>
      </c>
      <c r="AK296" s="139">
        <f t="shared" si="42"/>
        <v>0</v>
      </c>
      <c r="AL296" s="77">
        <f t="shared" si="43"/>
        <v>10000</v>
      </c>
      <c r="AM296" s="67"/>
      <c r="AN296" s="98">
        <f t="shared" si="44"/>
        <v>0</v>
      </c>
      <c r="AO296" s="142">
        <f t="shared" si="36"/>
        <v>0</v>
      </c>
      <c r="AP296" s="169"/>
      <c r="AQ296" s="145"/>
      <c r="AR296" s="149"/>
      <c r="AS296" s="154"/>
      <c r="AT296" s="89"/>
      <c r="AU296" s="89"/>
      <c r="AV296" s="162"/>
      <c r="AW296" s="67"/>
      <c r="AX296" s="165"/>
      <c r="AY296" s="167"/>
    </row>
    <row r="297" spans="2:51" ht="14.25">
      <c r="B297" s="113"/>
      <c r="C297" s="77"/>
      <c r="D297" s="115"/>
      <c r="E297" s="73"/>
      <c r="F297" s="160"/>
      <c r="G297" s="157"/>
      <c r="H297" s="73"/>
      <c r="I297" s="120"/>
      <c r="J297" s="66" t="str">
        <f t="shared" si="34"/>
        <v>5638029063</v>
      </c>
      <c r="K297" s="34" t="str">
        <f t="shared" si="37"/>
        <v>563801001</v>
      </c>
      <c r="L297" s="74">
        <f t="shared" si="35"/>
        <v>39010000</v>
      </c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75">
        <f t="shared" si="38"/>
        <v>0</v>
      </c>
      <c r="AD297" s="86"/>
      <c r="AE297" s="69"/>
      <c r="AF297" s="69"/>
      <c r="AG297" s="69"/>
      <c r="AH297" s="76">
        <f t="shared" si="39"/>
        <v>0</v>
      </c>
      <c r="AI297" s="77">
        <f t="shared" si="40"/>
        <v>100000</v>
      </c>
      <c r="AJ297" s="77">
        <f t="shared" si="41"/>
        <v>30239</v>
      </c>
      <c r="AK297" s="139">
        <f t="shared" si="42"/>
        <v>0</v>
      </c>
      <c r="AL297" s="77">
        <f t="shared" si="43"/>
        <v>10000</v>
      </c>
      <c r="AM297" s="67"/>
      <c r="AN297" s="98">
        <f t="shared" si="44"/>
        <v>0</v>
      </c>
      <c r="AO297" s="142">
        <f t="shared" si="36"/>
        <v>0</v>
      </c>
      <c r="AP297" s="169"/>
      <c r="AQ297" s="145"/>
      <c r="AR297" s="149"/>
      <c r="AS297" s="154"/>
      <c r="AT297" s="89"/>
      <c r="AU297" s="89"/>
      <c r="AV297" s="162"/>
      <c r="AW297" s="67"/>
      <c r="AX297" s="165"/>
      <c r="AY297" s="167"/>
    </row>
    <row r="298" spans="2:51" ht="14.25">
      <c r="B298" s="113"/>
      <c r="C298" s="77"/>
      <c r="D298" s="115"/>
      <c r="E298" s="73"/>
      <c r="F298" s="160"/>
      <c r="G298" s="157"/>
      <c r="H298" s="73"/>
      <c r="I298" s="120"/>
      <c r="J298" s="66" t="str">
        <f t="shared" si="34"/>
        <v>5638029063</v>
      </c>
      <c r="K298" s="34" t="str">
        <f t="shared" si="37"/>
        <v>563801001</v>
      </c>
      <c r="L298" s="74">
        <f t="shared" si="35"/>
        <v>39010000</v>
      </c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75">
        <f t="shared" si="38"/>
        <v>0</v>
      </c>
      <c r="AD298" s="86"/>
      <c r="AE298" s="69"/>
      <c r="AF298" s="69"/>
      <c r="AG298" s="69"/>
      <c r="AH298" s="76">
        <f t="shared" si="39"/>
        <v>0</v>
      </c>
      <c r="AI298" s="77">
        <f t="shared" si="40"/>
        <v>100000</v>
      </c>
      <c r="AJ298" s="77">
        <f t="shared" si="41"/>
        <v>30239</v>
      </c>
      <c r="AK298" s="139">
        <f t="shared" si="42"/>
        <v>0</v>
      </c>
      <c r="AL298" s="77">
        <f t="shared" si="43"/>
        <v>10000</v>
      </c>
      <c r="AM298" s="67"/>
      <c r="AN298" s="98">
        <f t="shared" si="44"/>
        <v>0</v>
      </c>
      <c r="AO298" s="142">
        <f t="shared" si="36"/>
        <v>0</v>
      </c>
      <c r="AP298" s="169"/>
      <c r="AQ298" s="145"/>
      <c r="AR298" s="149"/>
      <c r="AS298" s="154"/>
      <c r="AT298" s="89"/>
      <c r="AU298" s="89"/>
      <c r="AV298" s="162"/>
      <c r="AW298" s="67"/>
      <c r="AX298" s="165"/>
      <c r="AY298" s="167"/>
    </row>
    <row r="299" spans="2:51" ht="14.25">
      <c r="B299" s="113"/>
      <c r="C299" s="77"/>
      <c r="D299" s="115"/>
      <c r="E299" s="73"/>
      <c r="F299" s="160"/>
      <c r="G299" s="157"/>
      <c r="H299" s="73"/>
      <c r="I299" s="120"/>
      <c r="J299" s="66" t="str">
        <f aca="true" t="shared" si="45" ref="J299:J316">CONCATENATE($F$23)</f>
        <v>5638029063</v>
      </c>
      <c r="K299" s="34" t="str">
        <f t="shared" si="37"/>
        <v>563801001</v>
      </c>
      <c r="L299" s="74">
        <f aca="true" t="shared" si="46" ref="L299:L316">$F$25</f>
        <v>39010000</v>
      </c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75">
        <f t="shared" si="38"/>
        <v>0</v>
      </c>
      <c r="AD299" s="86"/>
      <c r="AE299" s="69"/>
      <c r="AF299" s="69"/>
      <c r="AG299" s="69"/>
      <c r="AH299" s="76">
        <f t="shared" si="39"/>
        <v>0</v>
      </c>
      <c r="AI299" s="77">
        <f t="shared" si="40"/>
        <v>100000</v>
      </c>
      <c r="AJ299" s="77">
        <f t="shared" si="41"/>
        <v>30239</v>
      </c>
      <c r="AK299" s="139">
        <f t="shared" si="42"/>
        <v>0</v>
      </c>
      <c r="AL299" s="77">
        <f t="shared" si="43"/>
        <v>10000</v>
      </c>
      <c r="AM299" s="67"/>
      <c r="AN299" s="98">
        <f t="shared" si="44"/>
        <v>0</v>
      </c>
      <c r="AO299" s="142">
        <f aca="true" t="shared" si="47" ref="AO299:AO316">$F$28</f>
        <v>0</v>
      </c>
      <c r="AP299" s="169"/>
      <c r="AQ299" s="145"/>
      <c r="AR299" s="149"/>
      <c r="AS299" s="154"/>
      <c r="AT299" s="89"/>
      <c r="AU299" s="89"/>
      <c r="AV299" s="162"/>
      <c r="AW299" s="67"/>
      <c r="AX299" s="165"/>
      <c r="AY299" s="167"/>
    </row>
    <row r="300" spans="2:51" ht="14.25">
      <c r="B300" s="113"/>
      <c r="C300" s="77"/>
      <c r="D300" s="115"/>
      <c r="E300" s="73"/>
      <c r="F300" s="160"/>
      <c r="G300" s="157"/>
      <c r="H300" s="73"/>
      <c r="I300" s="120"/>
      <c r="J300" s="66" t="str">
        <f t="shared" si="45"/>
        <v>5638029063</v>
      </c>
      <c r="K300" s="34" t="str">
        <f aca="true" t="shared" si="48" ref="K300:K316">CONCATENATE($G$23)</f>
        <v>563801001</v>
      </c>
      <c r="L300" s="74">
        <f t="shared" si="46"/>
        <v>39010000</v>
      </c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75">
        <f aca="true" t="shared" si="49" ref="AC300:AC316">IF(ABS(M300+Q300+U300+Y300)&gt;=ABS(N300+O300+P300+R300+S300+T300+V300+W300+X300+Z300+AA300+AB300),M300+Q300+U300+Y300,N300+O300+P300+R300+S300+T300+V300+W300+X300+Z300+AA300+AB300)</f>
        <v>0</v>
      </c>
      <c r="AD300" s="86"/>
      <c r="AE300" s="69"/>
      <c r="AF300" s="69"/>
      <c r="AG300" s="69"/>
      <c r="AH300" s="76">
        <f aca="true" t="shared" si="50" ref="AH300:AH316">$F$18</f>
        <v>0</v>
      </c>
      <c r="AI300" s="77">
        <f aca="true" t="shared" si="51" ref="AI300:AI316">$F$19</f>
        <v>100000</v>
      </c>
      <c r="AJ300" s="77">
        <f aca="true" t="shared" si="52" ref="AJ300:AJ316">$F$17</f>
        <v>30239</v>
      </c>
      <c r="AK300" s="139">
        <f aca="true" t="shared" si="53" ref="AK300:AK316">$F$20</f>
        <v>0</v>
      </c>
      <c r="AL300" s="77">
        <f aca="true" t="shared" si="54" ref="AL300:AL316">$F$21</f>
        <v>10000</v>
      </c>
      <c r="AM300" s="67"/>
      <c r="AN300" s="98">
        <f aca="true" t="shared" si="55" ref="AN300:AN316">$F$26</f>
        <v>0</v>
      </c>
      <c r="AO300" s="142">
        <f t="shared" si="47"/>
        <v>0</v>
      </c>
      <c r="AP300" s="169"/>
      <c r="AQ300" s="145"/>
      <c r="AR300" s="149"/>
      <c r="AS300" s="154"/>
      <c r="AT300" s="89"/>
      <c r="AU300" s="89"/>
      <c r="AV300" s="162"/>
      <c r="AW300" s="67"/>
      <c r="AX300" s="165"/>
      <c r="AY300" s="167"/>
    </row>
    <row r="301" spans="2:51" ht="14.25">
      <c r="B301" s="113"/>
      <c r="C301" s="77"/>
      <c r="D301" s="115"/>
      <c r="E301" s="73"/>
      <c r="F301" s="160"/>
      <c r="G301" s="157"/>
      <c r="H301" s="73"/>
      <c r="I301" s="120"/>
      <c r="J301" s="66" t="str">
        <f t="shared" si="45"/>
        <v>5638029063</v>
      </c>
      <c r="K301" s="34" t="str">
        <f t="shared" si="48"/>
        <v>563801001</v>
      </c>
      <c r="L301" s="74">
        <f t="shared" si="46"/>
        <v>39010000</v>
      </c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75">
        <f t="shared" si="49"/>
        <v>0</v>
      </c>
      <c r="AD301" s="86"/>
      <c r="AE301" s="69"/>
      <c r="AF301" s="69"/>
      <c r="AG301" s="69"/>
      <c r="AH301" s="76">
        <f t="shared" si="50"/>
        <v>0</v>
      </c>
      <c r="AI301" s="77">
        <f t="shared" si="51"/>
        <v>100000</v>
      </c>
      <c r="AJ301" s="77">
        <f t="shared" si="52"/>
        <v>30239</v>
      </c>
      <c r="AK301" s="139">
        <f t="shared" si="53"/>
        <v>0</v>
      </c>
      <c r="AL301" s="77">
        <f t="shared" si="54"/>
        <v>10000</v>
      </c>
      <c r="AM301" s="67"/>
      <c r="AN301" s="98">
        <f t="shared" si="55"/>
        <v>0</v>
      </c>
      <c r="AO301" s="142">
        <f t="shared" si="47"/>
        <v>0</v>
      </c>
      <c r="AP301" s="169"/>
      <c r="AQ301" s="145"/>
      <c r="AR301" s="149"/>
      <c r="AS301" s="154"/>
      <c r="AT301" s="89"/>
      <c r="AU301" s="89"/>
      <c r="AV301" s="162"/>
      <c r="AW301" s="67"/>
      <c r="AX301" s="165"/>
      <c r="AY301" s="167"/>
    </row>
    <row r="302" spans="2:51" ht="14.25">
      <c r="B302" s="113"/>
      <c r="C302" s="77"/>
      <c r="D302" s="115"/>
      <c r="E302" s="73"/>
      <c r="F302" s="160"/>
      <c r="G302" s="157"/>
      <c r="H302" s="73"/>
      <c r="I302" s="120"/>
      <c r="J302" s="66" t="str">
        <f t="shared" si="45"/>
        <v>5638029063</v>
      </c>
      <c r="K302" s="34" t="str">
        <f t="shared" si="48"/>
        <v>563801001</v>
      </c>
      <c r="L302" s="74">
        <f t="shared" si="46"/>
        <v>39010000</v>
      </c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75">
        <f t="shared" si="49"/>
        <v>0</v>
      </c>
      <c r="AD302" s="86"/>
      <c r="AE302" s="69"/>
      <c r="AF302" s="69"/>
      <c r="AG302" s="69"/>
      <c r="AH302" s="76">
        <f t="shared" si="50"/>
        <v>0</v>
      </c>
      <c r="AI302" s="77">
        <f t="shared" si="51"/>
        <v>100000</v>
      </c>
      <c r="AJ302" s="77">
        <f t="shared" si="52"/>
        <v>30239</v>
      </c>
      <c r="AK302" s="139">
        <f t="shared" si="53"/>
        <v>0</v>
      </c>
      <c r="AL302" s="77">
        <f t="shared" si="54"/>
        <v>10000</v>
      </c>
      <c r="AM302" s="67"/>
      <c r="AN302" s="98">
        <f t="shared" si="55"/>
        <v>0</v>
      </c>
      <c r="AO302" s="142">
        <f t="shared" si="47"/>
        <v>0</v>
      </c>
      <c r="AP302" s="169"/>
      <c r="AQ302" s="145"/>
      <c r="AR302" s="149"/>
      <c r="AS302" s="154"/>
      <c r="AT302" s="89"/>
      <c r="AU302" s="89"/>
      <c r="AV302" s="162"/>
      <c r="AW302" s="67"/>
      <c r="AX302" s="165"/>
      <c r="AY302" s="167"/>
    </row>
    <row r="303" spans="2:51" ht="14.25">
      <c r="B303" s="113"/>
      <c r="C303" s="77"/>
      <c r="D303" s="115"/>
      <c r="E303" s="73"/>
      <c r="F303" s="160"/>
      <c r="G303" s="157"/>
      <c r="H303" s="73"/>
      <c r="I303" s="120"/>
      <c r="J303" s="66" t="str">
        <f t="shared" si="45"/>
        <v>5638029063</v>
      </c>
      <c r="K303" s="34" t="str">
        <f t="shared" si="48"/>
        <v>563801001</v>
      </c>
      <c r="L303" s="74">
        <f t="shared" si="46"/>
        <v>39010000</v>
      </c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75">
        <f t="shared" si="49"/>
        <v>0</v>
      </c>
      <c r="AD303" s="86"/>
      <c r="AE303" s="69"/>
      <c r="AF303" s="69"/>
      <c r="AG303" s="69"/>
      <c r="AH303" s="76">
        <f t="shared" si="50"/>
        <v>0</v>
      </c>
      <c r="AI303" s="77">
        <f t="shared" si="51"/>
        <v>100000</v>
      </c>
      <c r="AJ303" s="77">
        <f t="shared" si="52"/>
        <v>30239</v>
      </c>
      <c r="AK303" s="139">
        <f t="shared" si="53"/>
        <v>0</v>
      </c>
      <c r="AL303" s="77">
        <f t="shared" si="54"/>
        <v>10000</v>
      </c>
      <c r="AM303" s="67"/>
      <c r="AN303" s="98">
        <f t="shared" si="55"/>
        <v>0</v>
      </c>
      <c r="AO303" s="142">
        <f t="shared" si="47"/>
        <v>0</v>
      </c>
      <c r="AP303" s="169"/>
      <c r="AQ303" s="145"/>
      <c r="AR303" s="149"/>
      <c r="AS303" s="154"/>
      <c r="AT303" s="89"/>
      <c r="AU303" s="89"/>
      <c r="AV303" s="162"/>
      <c r="AW303" s="67"/>
      <c r="AX303" s="165"/>
      <c r="AY303" s="167"/>
    </row>
    <row r="304" spans="2:51" ht="14.25">
      <c r="B304" s="113"/>
      <c r="C304" s="77"/>
      <c r="D304" s="115"/>
      <c r="E304" s="73"/>
      <c r="F304" s="160"/>
      <c r="G304" s="157"/>
      <c r="H304" s="73"/>
      <c r="I304" s="120"/>
      <c r="J304" s="66" t="str">
        <f t="shared" si="45"/>
        <v>5638029063</v>
      </c>
      <c r="K304" s="34" t="str">
        <f t="shared" si="48"/>
        <v>563801001</v>
      </c>
      <c r="L304" s="74">
        <f t="shared" si="46"/>
        <v>39010000</v>
      </c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75">
        <f t="shared" si="49"/>
        <v>0</v>
      </c>
      <c r="AD304" s="86"/>
      <c r="AE304" s="69"/>
      <c r="AF304" s="69"/>
      <c r="AG304" s="69"/>
      <c r="AH304" s="76">
        <f t="shared" si="50"/>
        <v>0</v>
      </c>
      <c r="AI304" s="77">
        <f t="shared" si="51"/>
        <v>100000</v>
      </c>
      <c r="AJ304" s="77">
        <f t="shared" si="52"/>
        <v>30239</v>
      </c>
      <c r="AK304" s="139">
        <f t="shared" si="53"/>
        <v>0</v>
      </c>
      <c r="AL304" s="77">
        <f t="shared" si="54"/>
        <v>10000</v>
      </c>
      <c r="AM304" s="67"/>
      <c r="AN304" s="98">
        <f t="shared" si="55"/>
        <v>0</v>
      </c>
      <c r="AO304" s="142">
        <f t="shared" si="47"/>
        <v>0</v>
      </c>
      <c r="AP304" s="169"/>
      <c r="AQ304" s="145"/>
      <c r="AR304" s="149"/>
      <c r="AS304" s="154"/>
      <c r="AT304" s="89"/>
      <c r="AU304" s="89"/>
      <c r="AV304" s="162"/>
      <c r="AW304" s="67"/>
      <c r="AX304" s="165"/>
      <c r="AY304" s="167"/>
    </row>
    <row r="305" spans="2:51" ht="14.25">
      <c r="B305" s="113"/>
      <c r="C305" s="77"/>
      <c r="D305" s="115"/>
      <c r="E305" s="73"/>
      <c r="F305" s="160"/>
      <c r="G305" s="157"/>
      <c r="H305" s="73"/>
      <c r="I305" s="120"/>
      <c r="J305" s="66" t="str">
        <f t="shared" si="45"/>
        <v>5638029063</v>
      </c>
      <c r="K305" s="34" t="str">
        <f t="shared" si="48"/>
        <v>563801001</v>
      </c>
      <c r="L305" s="74">
        <f t="shared" si="46"/>
        <v>39010000</v>
      </c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75">
        <f t="shared" si="49"/>
        <v>0</v>
      </c>
      <c r="AD305" s="86"/>
      <c r="AE305" s="69"/>
      <c r="AF305" s="69"/>
      <c r="AG305" s="69"/>
      <c r="AH305" s="76">
        <f t="shared" si="50"/>
        <v>0</v>
      </c>
      <c r="AI305" s="77">
        <f t="shared" si="51"/>
        <v>100000</v>
      </c>
      <c r="AJ305" s="77">
        <f t="shared" si="52"/>
        <v>30239</v>
      </c>
      <c r="AK305" s="139">
        <f t="shared" si="53"/>
        <v>0</v>
      </c>
      <c r="AL305" s="77">
        <f t="shared" si="54"/>
        <v>10000</v>
      </c>
      <c r="AM305" s="67"/>
      <c r="AN305" s="98">
        <f t="shared" si="55"/>
        <v>0</v>
      </c>
      <c r="AO305" s="142">
        <f t="shared" si="47"/>
        <v>0</v>
      </c>
      <c r="AP305" s="169"/>
      <c r="AQ305" s="145"/>
      <c r="AR305" s="149"/>
      <c r="AS305" s="154"/>
      <c r="AT305" s="89"/>
      <c r="AU305" s="89"/>
      <c r="AV305" s="162"/>
      <c r="AW305" s="67"/>
      <c r="AX305" s="165"/>
      <c r="AY305" s="167"/>
    </row>
    <row r="306" spans="2:51" ht="14.25">
      <c r="B306" s="113"/>
      <c r="C306" s="77"/>
      <c r="D306" s="115"/>
      <c r="E306" s="73"/>
      <c r="F306" s="160"/>
      <c r="G306" s="157"/>
      <c r="H306" s="73"/>
      <c r="I306" s="120"/>
      <c r="J306" s="66"/>
      <c r="K306" s="34" t="str">
        <f t="shared" si="48"/>
        <v>563801001</v>
      </c>
      <c r="L306" s="74">
        <f t="shared" si="46"/>
        <v>39010000</v>
      </c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75">
        <f t="shared" si="49"/>
        <v>0</v>
      </c>
      <c r="AD306" s="86"/>
      <c r="AE306" s="69"/>
      <c r="AF306" s="69"/>
      <c r="AG306" s="69"/>
      <c r="AH306" s="76">
        <f t="shared" si="50"/>
        <v>0</v>
      </c>
      <c r="AI306" s="77">
        <f t="shared" si="51"/>
        <v>100000</v>
      </c>
      <c r="AJ306" s="77">
        <f t="shared" si="52"/>
        <v>30239</v>
      </c>
      <c r="AK306" s="139">
        <f t="shared" si="53"/>
        <v>0</v>
      </c>
      <c r="AL306" s="77">
        <f t="shared" si="54"/>
        <v>10000</v>
      </c>
      <c r="AM306" s="67"/>
      <c r="AN306" s="98">
        <f t="shared" si="55"/>
        <v>0</v>
      </c>
      <c r="AO306" s="142">
        <f t="shared" si="47"/>
        <v>0</v>
      </c>
      <c r="AP306" s="169"/>
      <c r="AQ306" s="145"/>
      <c r="AR306" s="149"/>
      <c r="AS306" s="154"/>
      <c r="AT306" s="89"/>
      <c r="AU306" s="89"/>
      <c r="AV306" s="162"/>
      <c r="AW306" s="67"/>
      <c r="AX306" s="165"/>
      <c r="AY306" s="167"/>
    </row>
    <row r="307" spans="2:51" ht="14.25">
      <c r="B307" s="113"/>
      <c r="C307" s="77"/>
      <c r="D307" s="115"/>
      <c r="E307" s="73"/>
      <c r="F307" s="160"/>
      <c r="G307" s="157"/>
      <c r="H307" s="73"/>
      <c r="I307" s="120"/>
      <c r="J307" s="66" t="str">
        <f t="shared" si="45"/>
        <v>5638029063</v>
      </c>
      <c r="K307" s="34" t="str">
        <f t="shared" si="48"/>
        <v>563801001</v>
      </c>
      <c r="L307" s="74">
        <f t="shared" si="46"/>
        <v>39010000</v>
      </c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75">
        <f t="shared" si="49"/>
        <v>0</v>
      </c>
      <c r="AD307" s="86"/>
      <c r="AE307" s="69"/>
      <c r="AF307" s="69"/>
      <c r="AG307" s="69"/>
      <c r="AH307" s="76">
        <f t="shared" si="50"/>
        <v>0</v>
      </c>
      <c r="AI307" s="77">
        <f t="shared" si="51"/>
        <v>100000</v>
      </c>
      <c r="AJ307" s="77">
        <f t="shared" si="52"/>
        <v>30239</v>
      </c>
      <c r="AK307" s="139">
        <f t="shared" si="53"/>
        <v>0</v>
      </c>
      <c r="AL307" s="77">
        <f t="shared" si="54"/>
        <v>10000</v>
      </c>
      <c r="AM307" s="67"/>
      <c r="AN307" s="98">
        <f t="shared" si="55"/>
        <v>0</v>
      </c>
      <c r="AO307" s="142">
        <f t="shared" si="47"/>
        <v>0</v>
      </c>
      <c r="AP307" s="169"/>
      <c r="AQ307" s="145"/>
      <c r="AR307" s="149"/>
      <c r="AS307" s="154"/>
      <c r="AT307" s="89"/>
      <c r="AU307" s="89"/>
      <c r="AV307" s="162"/>
      <c r="AW307" s="67"/>
      <c r="AX307" s="165"/>
      <c r="AY307" s="167"/>
    </row>
    <row r="308" spans="2:51" ht="14.25">
      <c r="B308" s="113"/>
      <c r="C308" s="77"/>
      <c r="D308" s="115"/>
      <c r="E308" s="73"/>
      <c r="F308" s="160"/>
      <c r="G308" s="157"/>
      <c r="H308" s="73"/>
      <c r="I308" s="120"/>
      <c r="J308" s="66" t="str">
        <f t="shared" si="45"/>
        <v>5638029063</v>
      </c>
      <c r="K308" s="34" t="str">
        <f t="shared" si="48"/>
        <v>563801001</v>
      </c>
      <c r="L308" s="74">
        <f t="shared" si="46"/>
        <v>39010000</v>
      </c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75">
        <f t="shared" si="49"/>
        <v>0</v>
      </c>
      <c r="AD308" s="86"/>
      <c r="AE308" s="69"/>
      <c r="AF308" s="69"/>
      <c r="AG308" s="69"/>
      <c r="AH308" s="76">
        <f t="shared" si="50"/>
        <v>0</v>
      </c>
      <c r="AI308" s="77">
        <f t="shared" si="51"/>
        <v>100000</v>
      </c>
      <c r="AJ308" s="77">
        <f t="shared" si="52"/>
        <v>30239</v>
      </c>
      <c r="AK308" s="139">
        <f t="shared" si="53"/>
        <v>0</v>
      </c>
      <c r="AL308" s="77">
        <f t="shared" si="54"/>
        <v>10000</v>
      </c>
      <c r="AM308" s="67"/>
      <c r="AN308" s="98">
        <f t="shared" si="55"/>
        <v>0</v>
      </c>
      <c r="AO308" s="142">
        <f t="shared" si="47"/>
        <v>0</v>
      </c>
      <c r="AP308" s="169"/>
      <c r="AQ308" s="145"/>
      <c r="AR308" s="149"/>
      <c r="AS308" s="154"/>
      <c r="AT308" s="89"/>
      <c r="AU308" s="89"/>
      <c r="AV308" s="162"/>
      <c r="AW308" s="67"/>
      <c r="AX308" s="165"/>
      <c r="AY308" s="167"/>
    </row>
    <row r="309" spans="2:51" ht="14.25">
      <c r="B309" s="113"/>
      <c r="C309" s="77"/>
      <c r="D309" s="115"/>
      <c r="E309" s="73"/>
      <c r="F309" s="160"/>
      <c r="G309" s="157"/>
      <c r="H309" s="73"/>
      <c r="I309" s="120"/>
      <c r="J309" s="66" t="str">
        <f t="shared" si="45"/>
        <v>5638029063</v>
      </c>
      <c r="K309" s="34" t="str">
        <f t="shared" si="48"/>
        <v>563801001</v>
      </c>
      <c r="L309" s="74">
        <f t="shared" si="46"/>
        <v>39010000</v>
      </c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75">
        <f t="shared" si="49"/>
        <v>0</v>
      </c>
      <c r="AD309" s="86"/>
      <c r="AE309" s="69"/>
      <c r="AF309" s="69"/>
      <c r="AG309" s="69"/>
      <c r="AH309" s="76">
        <f t="shared" si="50"/>
        <v>0</v>
      </c>
      <c r="AI309" s="77">
        <f t="shared" si="51"/>
        <v>100000</v>
      </c>
      <c r="AJ309" s="77">
        <f t="shared" si="52"/>
        <v>30239</v>
      </c>
      <c r="AK309" s="139">
        <f t="shared" si="53"/>
        <v>0</v>
      </c>
      <c r="AL309" s="77">
        <f t="shared" si="54"/>
        <v>10000</v>
      </c>
      <c r="AM309" s="67"/>
      <c r="AN309" s="98">
        <f t="shared" si="55"/>
        <v>0</v>
      </c>
      <c r="AO309" s="142">
        <f t="shared" si="47"/>
        <v>0</v>
      </c>
      <c r="AP309" s="169"/>
      <c r="AQ309" s="145"/>
      <c r="AR309" s="149"/>
      <c r="AS309" s="154"/>
      <c r="AT309" s="89"/>
      <c r="AU309" s="89"/>
      <c r="AV309" s="162"/>
      <c r="AW309" s="67"/>
      <c r="AX309" s="165"/>
      <c r="AY309" s="167"/>
    </row>
    <row r="310" spans="2:51" ht="14.25">
      <c r="B310" s="113"/>
      <c r="C310" s="77"/>
      <c r="D310" s="115"/>
      <c r="E310" s="73"/>
      <c r="F310" s="160"/>
      <c r="G310" s="157"/>
      <c r="H310" s="73"/>
      <c r="I310" s="120"/>
      <c r="J310" s="66" t="str">
        <f t="shared" si="45"/>
        <v>5638029063</v>
      </c>
      <c r="K310" s="34" t="str">
        <f t="shared" si="48"/>
        <v>563801001</v>
      </c>
      <c r="L310" s="74">
        <f t="shared" si="46"/>
        <v>39010000</v>
      </c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75">
        <f t="shared" si="49"/>
        <v>0</v>
      </c>
      <c r="AD310" s="86"/>
      <c r="AE310" s="69"/>
      <c r="AF310" s="69"/>
      <c r="AG310" s="69"/>
      <c r="AH310" s="76">
        <f t="shared" si="50"/>
        <v>0</v>
      </c>
      <c r="AI310" s="77">
        <f t="shared" si="51"/>
        <v>100000</v>
      </c>
      <c r="AJ310" s="77">
        <f t="shared" si="52"/>
        <v>30239</v>
      </c>
      <c r="AK310" s="139">
        <f t="shared" si="53"/>
        <v>0</v>
      </c>
      <c r="AL310" s="77">
        <f t="shared" si="54"/>
        <v>10000</v>
      </c>
      <c r="AM310" s="67"/>
      <c r="AN310" s="98">
        <f t="shared" si="55"/>
        <v>0</v>
      </c>
      <c r="AO310" s="142">
        <f t="shared" si="47"/>
        <v>0</v>
      </c>
      <c r="AP310" s="169"/>
      <c r="AQ310" s="145"/>
      <c r="AR310" s="149"/>
      <c r="AS310" s="154"/>
      <c r="AT310" s="89"/>
      <c r="AU310" s="89"/>
      <c r="AV310" s="162"/>
      <c r="AW310" s="67"/>
      <c r="AX310" s="165"/>
      <c r="AY310" s="167"/>
    </row>
    <row r="311" spans="2:51" ht="14.25">
      <c r="B311" s="113"/>
      <c r="C311" s="77"/>
      <c r="D311" s="115"/>
      <c r="E311" s="73"/>
      <c r="F311" s="160"/>
      <c r="G311" s="157"/>
      <c r="H311" s="73"/>
      <c r="I311" s="120"/>
      <c r="J311" s="66" t="str">
        <f t="shared" si="45"/>
        <v>5638029063</v>
      </c>
      <c r="K311" s="34" t="str">
        <f t="shared" si="48"/>
        <v>563801001</v>
      </c>
      <c r="L311" s="74">
        <f t="shared" si="46"/>
        <v>39010000</v>
      </c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75">
        <f t="shared" si="49"/>
        <v>0</v>
      </c>
      <c r="AD311" s="86"/>
      <c r="AE311" s="69"/>
      <c r="AF311" s="69"/>
      <c r="AG311" s="69"/>
      <c r="AH311" s="76">
        <f t="shared" si="50"/>
        <v>0</v>
      </c>
      <c r="AI311" s="77">
        <f t="shared" si="51"/>
        <v>100000</v>
      </c>
      <c r="AJ311" s="77">
        <f t="shared" si="52"/>
        <v>30239</v>
      </c>
      <c r="AK311" s="139">
        <f t="shared" si="53"/>
        <v>0</v>
      </c>
      <c r="AL311" s="77">
        <f t="shared" si="54"/>
        <v>10000</v>
      </c>
      <c r="AM311" s="67"/>
      <c r="AN311" s="98">
        <f t="shared" si="55"/>
        <v>0</v>
      </c>
      <c r="AO311" s="142">
        <f t="shared" si="47"/>
        <v>0</v>
      </c>
      <c r="AP311" s="169"/>
      <c r="AQ311" s="145"/>
      <c r="AR311" s="149"/>
      <c r="AS311" s="154"/>
      <c r="AT311" s="89"/>
      <c r="AU311" s="89"/>
      <c r="AV311" s="162"/>
      <c r="AW311" s="67"/>
      <c r="AX311" s="165"/>
      <c r="AY311" s="167"/>
    </row>
    <row r="312" spans="2:51" ht="14.25">
      <c r="B312" s="113"/>
      <c r="C312" s="77"/>
      <c r="D312" s="115"/>
      <c r="E312" s="73"/>
      <c r="F312" s="160"/>
      <c r="G312" s="157"/>
      <c r="H312" s="73"/>
      <c r="I312" s="120"/>
      <c r="J312" s="66" t="str">
        <f t="shared" si="45"/>
        <v>5638029063</v>
      </c>
      <c r="K312" s="34" t="str">
        <f t="shared" si="48"/>
        <v>563801001</v>
      </c>
      <c r="L312" s="74">
        <f t="shared" si="46"/>
        <v>39010000</v>
      </c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75">
        <f t="shared" si="49"/>
        <v>0</v>
      </c>
      <c r="AD312" s="86"/>
      <c r="AE312" s="69"/>
      <c r="AF312" s="69"/>
      <c r="AG312" s="69"/>
      <c r="AH312" s="76">
        <f t="shared" si="50"/>
        <v>0</v>
      </c>
      <c r="AI312" s="77">
        <f t="shared" si="51"/>
        <v>100000</v>
      </c>
      <c r="AJ312" s="77">
        <f t="shared" si="52"/>
        <v>30239</v>
      </c>
      <c r="AK312" s="139">
        <f t="shared" si="53"/>
        <v>0</v>
      </c>
      <c r="AL312" s="77">
        <f t="shared" si="54"/>
        <v>10000</v>
      </c>
      <c r="AM312" s="67"/>
      <c r="AN312" s="98">
        <f t="shared" si="55"/>
        <v>0</v>
      </c>
      <c r="AO312" s="142">
        <f t="shared" si="47"/>
        <v>0</v>
      </c>
      <c r="AP312" s="169"/>
      <c r="AQ312" s="145"/>
      <c r="AR312" s="149"/>
      <c r="AS312" s="154"/>
      <c r="AT312" s="89"/>
      <c r="AU312" s="89"/>
      <c r="AV312" s="162"/>
      <c r="AW312" s="67"/>
      <c r="AX312" s="165"/>
      <c r="AY312" s="167"/>
    </row>
    <row r="313" spans="2:51" ht="14.25">
      <c r="B313" s="113"/>
      <c r="C313" s="77"/>
      <c r="D313" s="115"/>
      <c r="E313" s="73"/>
      <c r="F313" s="160"/>
      <c r="G313" s="157"/>
      <c r="H313" s="73"/>
      <c r="I313" s="120"/>
      <c r="J313" s="66" t="str">
        <f t="shared" si="45"/>
        <v>5638029063</v>
      </c>
      <c r="K313" s="34" t="str">
        <f t="shared" si="48"/>
        <v>563801001</v>
      </c>
      <c r="L313" s="74">
        <f t="shared" si="46"/>
        <v>39010000</v>
      </c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75">
        <f t="shared" si="49"/>
        <v>0</v>
      </c>
      <c r="AD313" s="86"/>
      <c r="AE313" s="69"/>
      <c r="AF313" s="69"/>
      <c r="AG313" s="69"/>
      <c r="AH313" s="76">
        <f t="shared" si="50"/>
        <v>0</v>
      </c>
      <c r="AI313" s="77">
        <f t="shared" si="51"/>
        <v>100000</v>
      </c>
      <c r="AJ313" s="77">
        <f t="shared" si="52"/>
        <v>30239</v>
      </c>
      <c r="AK313" s="139">
        <f t="shared" si="53"/>
        <v>0</v>
      </c>
      <c r="AL313" s="77">
        <f t="shared" si="54"/>
        <v>10000</v>
      </c>
      <c r="AM313" s="67"/>
      <c r="AN313" s="98">
        <f t="shared" si="55"/>
        <v>0</v>
      </c>
      <c r="AO313" s="142">
        <f t="shared" si="47"/>
        <v>0</v>
      </c>
      <c r="AP313" s="169"/>
      <c r="AQ313" s="145"/>
      <c r="AR313" s="149"/>
      <c r="AS313" s="154"/>
      <c r="AT313" s="89"/>
      <c r="AU313" s="89"/>
      <c r="AV313" s="162"/>
      <c r="AW313" s="67"/>
      <c r="AX313" s="165"/>
      <c r="AY313" s="167"/>
    </row>
    <row r="314" spans="2:51" ht="14.25">
      <c r="B314" s="113"/>
      <c r="C314" s="77"/>
      <c r="D314" s="115"/>
      <c r="E314" s="73"/>
      <c r="F314" s="160"/>
      <c r="G314" s="157"/>
      <c r="H314" s="73"/>
      <c r="I314" s="120"/>
      <c r="J314" s="66" t="str">
        <f t="shared" si="45"/>
        <v>5638029063</v>
      </c>
      <c r="K314" s="34" t="str">
        <f t="shared" si="48"/>
        <v>563801001</v>
      </c>
      <c r="L314" s="74">
        <f t="shared" si="46"/>
        <v>39010000</v>
      </c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75">
        <f t="shared" si="49"/>
        <v>0</v>
      </c>
      <c r="AD314" s="86"/>
      <c r="AE314" s="69"/>
      <c r="AF314" s="69"/>
      <c r="AG314" s="69"/>
      <c r="AH314" s="76">
        <f t="shared" si="50"/>
        <v>0</v>
      </c>
      <c r="AI314" s="77">
        <f t="shared" si="51"/>
        <v>100000</v>
      </c>
      <c r="AJ314" s="77">
        <f t="shared" si="52"/>
        <v>30239</v>
      </c>
      <c r="AK314" s="139">
        <f t="shared" si="53"/>
        <v>0</v>
      </c>
      <c r="AL314" s="77">
        <f t="shared" si="54"/>
        <v>10000</v>
      </c>
      <c r="AM314" s="67"/>
      <c r="AN314" s="98">
        <f t="shared" si="55"/>
        <v>0</v>
      </c>
      <c r="AO314" s="142">
        <f t="shared" si="47"/>
        <v>0</v>
      </c>
      <c r="AP314" s="169"/>
      <c r="AQ314" s="145"/>
      <c r="AR314" s="149"/>
      <c r="AS314" s="154"/>
      <c r="AT314" s="89"/>
      <c r="AU314" s="89"/>
      <c r="AV314" s="162"/>
      <c r="AW314" s="67"/>
      <c r="AX314" s="165"/>
      <c r="AY314" s="167"/>
    </row>
    <row r="315" spans="2:51" ht="14.25">
      <c r="B315" s="113"/>
      <c r="C315" s="77"/>
      <c r="D315" s="115"/>
      <c r="E315" s="73"/>
      <c r="F315" s="160"/>
      <c r="G315" s="157"/>
      <c r="H315" s="73"/>
      <c r="I315" s="120"/>
      <c r="J315" s="66" t="str">
        <f t="shared" si="45"/>
        <v>5638029063</v>
      </c>
      <c r="K315" s="34" t="str">
        <f t="shared" si="48"/>
        <v>563801001</v>
      </c>
      <c r="L315" s="74">
        <f t="shared" si="46"/>
        <v>39010000</v>
      </c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75">
        <f t="shared" si="49"/>
        <v>0</v>
      </c>
      <c r="AD315" s="86"/>
      <c r="AE315" s="69"/>
      <c r="AF315" s="69"/>
      <c r="AG315" s="69"/>
      <c r="AH315" s="76">
        <f t="shared" si="50"/>
        <v>0</v>
      </c>
      <c r="AI315" s="77">
        <f t="shared" si="51"/>
        <v>100000</v>
      </c>
      <c r="AJ315" s="77">
        <f t="shared" si="52"/>
        <v>30239</v>
      </c>
      <c r="AK315" s="139">
        <f t="shared" si="53"/>
        <v>0</v>
      </c>
      <c r="AL315" s="77">
        <f t="shared" si="54"/>
        <v>10000</v>
      </c>
      <c r="AM315" s="67"/>
      <c r="AN315" s="98">
        <f t="shared" si="55"/>
        <v>0</v>
      </c>
      <c r="AO315" s="142">
        <f t="shared" si="47"/>
        <v>0</v>
      </c>
      <c r="AP315" s="169"/>
      <c r="AQ315" s="145"/>
      <c r="AR315" s="149"/>
      <c r="AS315" s="154"/>
      <c r="AT315" s="89"/>
      <c r="AU315" s="89"/>
      <c r="AV315" s="162"/>
      <c r="AW315" s="67"/>
      <c r="AX315" s="165"/>
      <c r="AY315" s="167"/>
    </row>
    <row r="316" spans="2:51" ht="15" thickBot="1">
      <c r="B316" s="114"/>
      <c r="C316" s="82"/>
      <c r="D316" s="116"/>
      <c r="E316" s="78"/>
      <c r="F316" s="161"/>
      <c r="G316" s="158"/>
      <c r="H316" s="78"/>
      <c r="I316" s="121"/>
      <c r="J316" s="79" t="str">
        <f t="shared" si="45"/>
        <v>5638029063</v>
      </c>
      <c r="K316" s="90" t="str">
        <f t="shared" si="48"/>
        <v>563801001</v>
      </c>
      <c r="L316" s="80">
        <f t="shared" si="46"/>
        <v>39010000</v>
      </c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95">
        <f t="shared" si="49"/>
        <v>0</v>
      </c>
      <c r="AD316" s="87"/>
      <c r="AE316" s="88"/>
      <c r="AF316" s="88"/>
      <c r="AG316" s="88"/>
      <c r="AH316" s="91">
        <f t="shared" si="50"/>
        <v>0</v>
      </c>
      <c r="AI316" s="92">
        <f t="shared" si="51"/>
        <v>100000</v>
      </c>
      <c r="AJ316" s="82">
        <f t="shared" si="52"/>
        <v>30239</v>
      </c>
      <c r="AK316" s="140">
        <f t="shared" si="53"/>
        <v>0</v>
      </c>
      <c r="AL316" s="82">
        <f t="shared" si="54"/>
        <v>10000</v>
      </c>
      <c r="AM316" s="83"/>
      <c r="AN316" s="99">
        <f t="shared" si="55"/>
        <v>0</v>
      </c>
      <c r="AO316" s="143">
        <f t="shared" si="47"/>
        <v>0</v>
      </c>
      <c r="AP316" s="170"/>
      <c r="AQ316" s="146"/>
      <c r="AR316" s="150"/>
      <c r="AS316" s="151"/>
      <c r="AT316" s="152"/>
      <c r="AU316" s="156"/>
      <c r="AV316" s="163"/>
      <c r="AW316" s="83"/>
      <c r="AX316" s="166"/>
      <c r="AY316" s="168"/>
    </row>
    <row r="317" spans="12:42" ht="12.75">
      <c r="L317" s="3" t="s">
        <v>34</v>
      </c>
      <c r="M317" s="84">
        <f aca="true" t="shared" si="56" ref="M317:AG317">SUM(M40:M316)</f>
        <v>0</v>
      </c>
      <c r="N317" s="84">
        <f t="shared" si="56"/>
        <v>0</v>
      </c>
      <c r="O317" s="84">
        <f t="shared" si="56"/>
        <v>0</v>
      </c>
      <c r="P317" s="84">
        <f t="shared" si="56"/>
        <v>0</v>
      </c>
      <c r="Q317" s="84">
        <f t="shared" si="56"/>
        <v>0</v>
      </c>
      <c r="R317" s="84">
        <f t="shared" si="56"/>
        <v>0</v>
      </c>
      <c r="S317" s="84">
        <f t="shared" si="56"/>
        <v>0</v>
      </c>
      <c r="T317" s="84">
        <f t="shared" si="56"/>
        <v>0</v>
      </c>
      <c r="U317" s="84">
        <f t="shared" si="56"/>
        <v>0</v>
      </c>
      <c r="V317" s="84">
        <f t="shared" si="56"/>
        <v>0</v>
      </c>
      <c r="W317" s="84">
        <f t="shared" si="56"/>
        <v>0</v>
      </c>
      <c r="X317" s="84">
        <f t="shared" si="56"/>
        <v>0</v>
      </c>
      <c r="Y317" s="84">
        <f t="shared" si="56"/>
        <v>0</v>
      </c>
      <c r="Z317" s="84">
        <f t="shared" si="56"/>
        <v>0</v>
      </c>
      <c r="AA317" s="84">
        <f t="shared" si="56"/>
        <v>0</v>
      </c>
      <c r="AB317" s="84">
        <f t="shared" si="56"/>
        <v>0</v>
      </c>
      <c r="AC317" s="84">
        <f t="shared" si="56"/>
        <v>0</v>
      </c>
      <c r="AD317" s="84">
        <f t="shared" si="56"/>
        <v>32258003.240000002</v>
      </c>
      <c r="AE317" s="84">
        <f t="shared" si="56"/>
        <v>21986297.04</v>
      </c>
      <c r="AF317" s="84">
        <f t="shared" si="56"/>
        <v>26319931.62</v>
      </c>
      <c r="AG317" s="84">
        <f t="shared" si="56"/>
        <v>0</v>
      </c>
      <c r="AP317" s="89"/>
    </row>
    <row r="318" ht="12.75">
      <c r="AP318" s="89"/>
    </row>
    <row r="319" ht="12.75">
      <c r="AP319" s="89"/>
    </row>
    <row r="320" ht="12.75">
      <c r="AP320" s="89"/>
    </row>
    <row r="321" ht="12.75">
      <c r="AP321" s="89"/>
    </row>
    <row r="322" ht="12.75">
      <c r="AP322" s="89"/>
    </row>
    <row r="323" ht="12.75">
      <c r="AP323" s="89"/>
    </row>
    <row r="324" ht="12.75">
      <c r="AP324" s="89"/>
    </row>
    <row r="325" ht="12.75">
      <c r="AP325" s="89"/>
    </row>
    <row r="326" ht="12.75">
      <c r="AP326" s="89"/>
    </row>
    <row r="327" ht="12.75">
      <c r="AP327" s="89"/>
    </row>
    <row r="328" ht="12.75">
      <c r="AP328" s="89"/>
    </row>
    <row r="329" ht="12.75">
      <c r="AP329" s="89"/>
    </row>
    <row r="330" ht="12.75">
      <c r="AP330" s="89"/>
    </row>
    <row r="331" ht="12.75">
      <c r="AP331" s="89"/>
    </row>
    <row r="332" ht="12.75">
      <c r="AP332" s="89"/>
    </row>
    <row r="333" ht="12.75">
      <c r="AP333" s="89"/>
    </row>
    <row r="334" ht="12.75">
      <c r="AP334" s="89"/>
    </row>
    <row r="335" ht="12.75">
      <c r="AP335" s="89"/>
    </row>
    <row r="336" ht="12.75">
      <c r="AP336" s="89"/>
    </row>
    <row r="337" ht="12.75">
      <c r="AP337" s="89"/>
    </row>
    <row r="338" ht="12.75">
      <c r="AP338" s="89"/>
    </row>
    <row r="339" ht="12.75">
      <c r="AP339" s="89"/>
    </row>
    <row r="340" ht="12.75">
      <c r="AP340" s="89"/>
    </row>
    <row r="341" ht="12.75">
      <c r="AP341" s="89"/>
    </row>
    <row r="342" ht="12.75">
      <c r="AP342" s="89"/>
    </row>
    <row r="343" ht="12.75">
      <c r="AP343" s="89"/>
    </row>
    <row r="344" ht="12.75">
      <c r="AP344" s="89"/>
    </row>
  </sheetData>
  <sheetProtection/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User</cp:lastModifiedBy>
  <cp:lastPrinted>2022-12-23T10:14:13Z</cp:lastPrinted>
  <dcterms:created xsi:type="dcterms:W3CDTF">2003-11-27T19:40:47Z</dcterms:created>
  <dcterms:modified xsi:type="dcterms:W3CDTF">2022-12-26T04:50:33Z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